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hlXrMK/zgHQE3TQU/g6RSUeqPqW9Ccah5s+TC7JU8M5DdnjxkrX5rp3d6lLC1nGY2B7BbNNryCsiqA19C/ORA==" workbookSaltValue="DGQgQk88VpXuvXo4ygHPf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<sst xmlns="http://schemas.openxmlformats.org/spreadsheetml/2006/main" xmlns:r="http://schemas.openxmlformats.org/officeDocument/2006/relationships" count="116" uniqueCount="116">
  <si>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</si>
  <si>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</si>
  <si>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</si>
  <si>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</si>
  <si>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</si>
  <si>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</si>
  <si>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</si>
  <si>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</si>
  <si>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</si>
  <si>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</si>
  <si>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</si>
  <si>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</si>
  <si>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</si>
  <si>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</si>
  <si>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</si>
  <si>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</si>
  <si>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</si>
  <si>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</si>
  <si>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</si>
  <si>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</si>
  <si>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</si>
  <si>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</si>
  <si>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</si>
  <si>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</si>
  <si>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</si>
  <si>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</si>
  <si>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</si>
  <si>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</si>
  <si>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</si>
  <si>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</si>
  <si>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</si>
  <si>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</si>
  <si>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</si>
  <si>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</si>
  <si>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</si>
  <si>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</si>
  <si>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</si>
  <si>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</si>
  <si>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</si>
  <si>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</si>
  <si>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</si>
  <si>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</si>
  <si>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</si>
  <si>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</si>
  <si>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</si>
  <si>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</si>
  <si>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</si>
  <si>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</si>
  <si>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</si>
  <si>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</si>
  <si>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</si>
  <si>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</si>
  <si>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</si>
  <si>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</si>
  <si>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</si>
  <si>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</si>
  <si>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</si>
  <si>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</si>
  <si>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</si>
  <si>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</si>
  <si>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</si>
  <si>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</si>
  <si>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</si>
  <si>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</si>
  <si>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</si>
  <si>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</si>
  <si>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</si>
  <si>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</si>
  <si>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</si>
  <si>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</si>
  <si>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</si>
  <si>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</si>
  <si>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</si>
  <si>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</si>
  <si>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</si>
  <si>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</si>
  <si>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</si>
  <si>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</si>
  <si>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</si>
  <si>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</si>
  <si>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</si>
  <si>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</si>
  <si>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</si>
  <si>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</si>
  <si>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</si>
  <si>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</si>
  <si>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</si>
  <si>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</si>
  <si>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</si>
  <si>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</si>
  <si>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</si>
  <si>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</si>
  <si>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</si>
  <si>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</si>
  <si>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</si>
  <si>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</si>
  <si>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</si>
  <si>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陸別町</t>
  </si>
  <si>
    <t>法非適用</t>
  </si>
  <si>
    <t>下水道事業</t>
  </si>
  <si>
    <t>D2</t>
  </si>
  <si>
    <t>平成10年の供用開始から24年が経過しましたが、更新対象となる老朽管はまだ存在しません。現在はストックマネジメント計画に基づき処理場の老朽化した電気機械設備の更新を実施しています。</t>
    <rPh sb="0" eb="2">
      <t>ヘイセイ</t>
    </rPh>
    <rPh sb="4" eb="5">
      <t>ネン</t>
    </rPh>
    <rPh sb="6" eb="8">
      <t>キョウヨウ</t>
    </rPh>
    <rPh sb="8" eb="10">
      <t>カイシ</t>
    </rPh>
    <rPh sb="14" eb="15">
      <t>ネン</t>
    </rPh>
    <rPh sb="16" eb="18">
      <t>ケイカ</t>
    </rPh>
    <rPh sb="24" eb="26">
      <t>コウシン</t>
    </rPh>
    <rPh sb="26" eb="28">
      <t>タイショウ</t>
    </rPh>
    <rPh sb="31" eb="34">
      <t>ロウキュウカン</t>
    </rPh>
    <rPh sb="37" eb="39">
      <t>ソンザイ</t>
    </rPh>
    <rPh sb="44" eb="46">
      <t>ゲンザイ</t>
    </rPh>
    <rPh sb="57" eb="59">
      <t>ケイカク</t>
    </rPh>
    <rPh sb="60" eb="61">
      <t>モト</t>
    </rPh>
    <rPh sb="63" eb="66">
      <t>ショリジョウ</t>
    </rPh>
    <rPh sb="67" eb="70">
      <t>ロウキュウカ</t>
    </rPh>
    <rPh sb="72" eb="74">
      <t>デンキ</t>
    </rPh>
    <rPh sb="74" eb="76">
      <t>キカイ</t>
    </rPh>
    <rPh sb="76" eb="78">
      <t>セツビ</t>
    </rPh>
    <rPh sb="79" eb="81">
      <t>コウシン</t>
    </rPh>
    <rPh sb="82" eb="84">
      <t>ジッシ</t>
    </rPh>
    <phoneticPr fontId="1"/>
  </si>
  <si>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</si>
  <si>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</si>
  <si>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</si>
  <si>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</si>
  <si>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</si>
  <si>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</si>
  <si>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</si>
  <si>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</si>
  <si>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</si>
  <si>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</si>
  <si>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</si>
  <si>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</si>
  <si>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収益的収支比率については昨年度を下回っていますが、これは収入の減（料金収入）と支出の増（起債償還額）が主な要因です。また、経費回収率が類似団体と比較して大幅に低いことから、一般会計からの繰入金に強く依存している状況にあります。
企業債残高対事業規模費率については、起債償還金残高の減少により今後も減少していく見込みです。
汚水処理原価については汚水処理費用が昨年度を下回ったため若干減少しましたが、料金収入についても人口減少による有収水量の減少に伴い昨年度より減少しています。今後起債償還金残高は減少していきますが人口減少による料金収入の減少も進むと予想されることから、汚水処理原価の増加が見込まれます。
施設利用率については類似団体の平均を下回っていますが、最大稼働率が現状では53.2％と半数を超えているため適切な規模となっています。
水栓化率については面整備がほぼ概成し、接続率が９割以上普及し類似団体の平均を大きく上回っています。町民の自然環境保全や衛生的で快適な生活に寄与する下水道に対する意識の高さがわかります。今後も水栓化率の更なる向上に努めます。</t>
    <rPh sb="0" eb="3">
      <t>シュウエキテキ</t>
    </rPh>
    <rPh sb="3" eb="5">
      <t>シュウシ</t>
    </rPh>
    <rPh sb="5" eb="7">
      <t>ヒリツ</t>
    </rPh>
    <rPh sb="12" eb="15">
      <t>サクネンド</t>
    </rPh>
    <rPh sb="16" eb="17">
      <t>シタ</t>
    </rPh>
    <rPh sb="17" eb="18">
      <t>カイ</t>
    </rPh>
    <rPh sb="28" eb="30">
      <t>シュウニュウ</t>
    </rPh>
    <rPh sb="31" eb="32">
      <t>ゲン</t>
    </rPh>
    <rPh sb="33" eb="35">
      <t>リョウキン</t>
    </rPh>
    <rPh sb="35" eb="37">
      <t>シュウニュウ</t>
    </rPh>
    <rPh sb="39" eb="41">
      <t>シシュツ</t>
    </rPh>
    <rPh sb="42" eb="43">
      <t>ゾウ</t>
    </rPh>
    <rPh sb="44" eb="46">
      <t>キサイ</t>
    </rPh>
    <rPh sb="46" eb="48">
      <t>ショウカン</t>
    </rPh>
    <rPh sb="48" eb="49">
      <t>ガク</t>
    </rPh>
    <rPh sb="51" eb="52">
      <t>オモ</t>
    </rPh>
    <rPh sb="53" eb="55">
      <t>ヨウイン</t>
    </rPh>
    <rPh sb="61" eb="63">
      <t>ケイヒ</t>
    </rPh>
    <rPh sb="63" eb="65">
      <t>カイシュウ</t>
    </rPh>
    <rPh sb="65" eb="66">
      <t>リツ</t>
    </rPh>
    <rPh sb="67" eb="69">
      <t>ルイジ</t>
    </rPh>
    <rPh sb="69" eb="71">
      <t>ダンタイ</t>
    </rPh>
    <rPh sb="72" eb="74">
      <t>ヒカク</t>
    </rPh>
    <rPh sb="76" eb="78">
      <t>オオハバ</t>
    </rPh>
    <rPh sb="79" eb="80">
      <t>ヒク</t>
    </rPh>
    <rPh sb="86" eb="88">
      <t>イッパン</t>
    </rPh>
    <rPh sb="88" eb="90">
      <t>カイケイ</t>
    </rPh>
    <rPh sb="93" eb="95">
      <t>クリイレ</t>
    </rPh>
    <rPh sb="95" eb="96">
      <t>キン</t>
    </rPh>
    <rPh sb="97" eb="98">
      <t>ツヨ</t>
    </rPh>
    <rPh sb="99" eb="101">
      <t>イゾン</t>
    </rPh>
    <rPh sb="105" eb="107">
      <t>ジョウキョウ</t>
    </rPh>
    <rPh sb="115" eb="117">
      <t>キギョウ</t>
    </rPh>
    <rPh sb="117" eb="118">
      <t>サイ</t>
    </rPh>
    <rPh sb="118" eb="120">
      <t>ザンダカ</t>
    </rPh>
    <rPh sb="120" eb="121">
      <t>タイ</t>
    </rPh>
    <rPh sb="121" eb="123">
      <t>ジギョウ</t>
    </rPh>
    <rPh sb="123" eb="125">
      <t>キボ</t>
    </rPh>
    <rPh sb="125" eb="127">
      <t>ヒリツ</t>
    </rPh>
    <rPh sb="133" eb="135">
      <t>キサイ</t>
    </rPh>
    <rPh sb="135" eb="137">
      <t>ショウカン</t>
    </rPh>
    <rPh sb="137" eb="138">
      <t>キン</t>
    </rPh>
    <rPh sb="138" eb="140">
      <t>ザンダカ</t>
    </rPh>
    <rPh sb="141" eb="143">
      <t>ゲンショウ</t>
    </rPh>
    <rPh sb="146" eb="148">
      <t>コンゴ</t>
    </rPh>
    <rPh sb="149" eb="151">
      <t>ゲンショウ</t>
    </rPh>
    <rPh sb="155" eb="157">
      <t>ミコ</t>
    </rPh>
    <rPh sb="163" eb="165">
      <t>オスイ</t>
    </rPh>
    <rPh sb="165" eb="167">
      <t>ショリ</t>
    </rPh>
    <rPh sb="167" eb="169">
      <t>ゲンカ</t>
    </rPh>
    <rPh sb="174" eb="176">
      <t>オスイ</t>
    </rPh>
    <rPh sb="176" eb="178">
      <t>ショリ</t>
    </rPh>
    <rPh sb="178" eb="180">
      <t>ヒヨウ</t>
    </rPh>
    <rPh sb="181" eb="184">
      <t>サクネンド</t>
    </rPh>
    <rPh sb="185" eb="187">
      <t>シタマワ</t>
    </rPh>
    <rPh sb="191" eb="193">
      <t>ジャッカン</t>
    </rPh>
    <rPh sb="193" eb="195">
      <t>ゲンショウ</t>
    </rPh>
    <rPh sb="201" eb="203">
      <t>リョウキン</t>
    </rPh>
    <rPh sb="203" eb="205">
      <t>シュウニュウ</t>
    </rPh>
    <rPh sb="210" eb="212">
      <t>ジンコウ</t>
    </rPh>
    <rPh sb="212" eb="214">
      <t>ゲンショウ</t>
    </rPh>
    <rPh sb="217" eb="219">
      <t>ユウシュウ</t>
    </rPh>
    <rPh sb="219" eb="221">
      <t>スイリョウ</t>
    </rPh>
    <rPh sb="222" eb="224">
      <t>ゲンショウ</t>
    </rPh>
    <rPh sb="225" eb="226">
      <t>トモナ</t>
    </rPh>
    <rPh sb="227" eb="230">
      <t>サクネンド</t>
    </rPh>
    <rPh sb="232" eb="234">
      <t>ゲンショウ</t>
    </rPh>
    <rPh sb="240" eb="242">
      <t>コンゴ</t>
    </rPh>
    <rPh sb="242" eb="244">
      <t>キサイ</t>
    </rPh>
    <rPh sb="244" eb="246">
      <t>ショウカン</t>
    </rPh>
    <rPh sb="246" eb="247">
      <t>キン</t>
    </rPh>
    <rPh sb="247" eb="249">
      <t>ザンダカ</t>
    </rPh>
    <rPh sb="250" eb="252">
      <t>ゲンショウ</t>
    </rPh>
    <rPh sb="259" eb="261">
      <t>ジンコウ</t>
    </rPh>
    <rPh sb="261" eb="263">
      <t>ゲンショウ</t>
    </rPh>
    <rPh sb="266" eb="268">
      <t>リョウキン</t>
    </rPh>
    <rPh sb="268" eb="270">
      <t>シュウニュウ</t>
    </rPh>
    <rPh sb="271" eb="273">
      <t>ゲンショウ</t>
    </rPh>
    <rPh sb="274" eb="275">
      <t>スス</t>
    </rPh>
    <rPh sb="277" eb="279">
      <t>ヨソウ</t>
    </rPh>
    <rPh sb="287" eb="289">
      <t>オスイ</t>
    </rPh>
    <rPh sb="289" eb="291">
      <t>ショリ</t>
    </rPh>
    <rPh sb="291" eb="293">
      <t>ゲンカ</t>
    </rPh>
    <rPh sb="294" eb="296">
      <t>ゾウカ</t>
    </rPh>
    <rPh sb="297" eb="299">
      <t>ミコ</t>
    </rPh>
    <rPh sb="306" eb="308">
      <t>シセツ</t>
    </rPh>
    <rPh sb="308" eb="310">
      <t>リヨウ</t>
    </rPh>
    <rPh sb="310" eb="311">
      <t>リツ</t>
    </rPh>
    <rPh sb="316" eb="318">
      <t>ルイジ</t>
    </rPh>
    <rPh sb="318" eb="320">
      <t>ダンタイ</t>
    </rPh>
    <rPh sb="321" eb="323">
      <t>ヘイキン</t>
    </rPh>
    <rPh sb="324" eb="326">
      <t>シタマワ</t>
    </rPh>
    <rPh sb="333" eb="335">
      <t>サイダイ</t>
    </rPh>
    <rPh sb="335" eb="337">
      <t>カドウ</t>
    </rPh>
    <rPh sb="337" eb="338">
      <t>リツ</t>
    </rPh>
    <rPh sb="339" eb="341">
      <t>ゲンジョウ</t>
    </rPh>
    <rPh sb="349" eb="351">
      <t>ハンスウ</t>
    </rPh>
    <rPh sb="352" eb="353">
      <t>コ</t>
    </rPh>
    <rPh sb="359" eb="361">
      <t>テキセツ</t>
    </rPh>
    <rPh sb="362" eb="364">
      <t>キボ</t>
    </rPh>
    <rPh sb="374" eb="377">
      <t>スイセンカ</t>
    </rPh>
    <rPh sb="377" eb="378">
      <t>リツ</t>
    </rPh>
    <rPh sb="383" eb="384">
      <t>メン</t>
    </rPh>
    <rPh sb="384" eb="386">
      <t>セイビ</t>
    </rPh>
    <rPh sb="389" eb="391">
      <t>ガイセイ</t>
    </rPh>
    <rPh sb="393" eb="395">
      <t>セツゾク</t>
    </rPh>
    <rPh sb="395" eb="396">
      <t>リツ</t>
    </rPh>
    <rPh sb="398" eb="401">
      <t>ワリイジョウ</t>
    </rPh>
    <rPh sb="401" eb="403">
      <t>フキュウ</t>
    </rPh>
    <rPh sb="404" eb="406">
      <t>ルイジ</t>
    </rPh>
    <rPh sb="406" eb="408">
      <t>ダンタイ</t>
    </rPh>
    <rPh sb="409" eb="411">
      <t>ヘイキン</t>
    </rPh>
    <rPh sb="412" eb="413">
      <t>オオ</t>
    </rPh>
    <rPh sb="415" eb="417">
      <t>ウワマワ</t>
    </rPh>
    <rPh sb="423" eb="425">
      <t>チョウミン</t>
    </rPh>
    <rPh sb="426" eb="428">
      <t>シゼン</t>
    </rPh>
    <rPh sb="428" eb="430">
      <t>カンキョウ</t>
    </rPh>
    <rPh sb="430" eb="432">
      <t>ホゼン</t>
    </rPh>
    <rPh sb="433" eb="436">
      <t>エイセイテキ</t>
    </rPh>
    <rPh sb="437" eb="439">
      <t>カイテキ</t>
    </rPh>
    <rPh sb="440" eb="442">
      <t>セイカツ</t>
    </rPh>
    <rPh sb="443" eb="445">
      <t>キヨ</t>
    </rPh>
    <rPh sb="447" eb="450">
      <t>ゲスイドウ</t>
    </rPh>
    <rPh sb="451" eb="452">
      <t>タイ</t>
    </rPh>
    <rPh sb="454" eb="456">
      <t>イシキ</t>
    </rPh>
    <rPh sb="457" eb="458">
      <t>タカ</t>
    </rPh>
    <rPh sb="466" eb="468">
      <t>コンゴ</t>
    </rPh>
    <rPh sb="469" eb="472">
      <t>スイセンカ</t>
    </rPh>
    <rPh sb="472" eb="473">
      <t>リツ</t>
    </rPh>
    <rPh sb="474" eb="475">
      <t>サラ</t>
    </rPh>
    <rPh sb="477" eb="479">
      <t>コウジョウ</t>
    </rPh>
    <rPh sb="480" eb="481">
      <t>ツト</t>
    </rPh>
    <phoneticPr fontId="1"/>
  </si>
  <si>
    <t>類似団体の平均と比較して、汚水処理原価が非常に高く、経費回収率は大幅に低いことから現行使用料の水準見直しが必要であると思われます。今後は公営企業会計の移行により経営状況の明確化を行い、令和7年度末までに経営戦略の見直しを実施して安定的な事業の継続に取り組みます。</t>
    <rPh sb="8" eb="10">
      <t>ヒカク</t>
    </rPh>
    <rPh sb="13" eb="15">
      <t>オスイ</t>
    </rPh>
    <rPh sb="15" eb="17">
      <t>ショリ</t>
    </rPh>
    <rPh sb="17" eb="19">
      <t>ゲンカ</t>
    </rPh>
    <rPh sb="20" eb="22">
      <t>ヒジョウ</t>
    </rPh>
    <rPh sb="23" eb="24">
      <t>タカ</t>
    </rPh>
    <rPh sb="26" eb="28">
      <t>ケイヒ</t>
    </rPh>
    <rPh sb="28" eb="30">
      <t>カイシュウ</t>
    </rPh>
    <rPh sb="30" eb="31">
      <t>リツ</t>
    </rPh>
    <rPh sb="32" eb="34">
      <t>オオハバ</t>
    </rPh>
    <rPh sb="35" eb="36">
      <t>ヒク</t>
    </rPh>
    <rPh sb="41" eb="43">
      <t>ゲンコウ</t>
    </rPh>
    <rPh sb="43" eb="46">
      <t>シヨウリョウ</t>
    </rPh>
    <rPh sb="47" eb="49">
      <t>スイジュン</t>
    </rPh>
    <rPh sb="49" eb="51">
      <t>ミナオ</t>
    </rPh>
    <rPh sb="53" eb="55">
      <t>ヒツヨウ</t>
    </rPh>
    <rPh sb="59" eb="60">
      <t>オモ</t>
    </rPh>
    <rPh sb="65" eb="67">
      <t>コンゴ</t>
    </rPh>
    <rPh sb="68" eb="70">
      <t>コウエイ</t>
    </rPh>
    <rPh sb="70" eb="72">
      <t>キギョウ</t>
    </rPh>
    <rPh sb="72" eb="74">
      <t>カイケイ</t>
    </rPh>
    <rPh sb="75" eb="77">
      <t>イコウ</t>
    </rPh>
    <rPh sb="80" eb="82">
      <t>ケイエイ</t>
    </rPh>
    <rPh sb="82" eb="84">
      <t>ジョウキョウ</t>
    </rPh>
    <rPh sb="85" eb="88">
      <t>メイカクカ</t>
    </rPh>
    <rPh sb="89" eb="90">
      <t>オコナ</t>
    </rPh>
    <rPh sb="92" eb="94">
      <t>レイワ</t>
    </rPh>
    <rPh sb="95" eb="97">
      <t>ネンド</t>
    </rPh>
    <rPh sb="97" eb="98">
      <t>マツ</t>
    </rPh>
    <rPh sb="101" eb="103">
      <t>ケイエイ</t>
    </rPh>
    <rPh sb="103" eb="105">
      <t>センリャク</t>
    </rPh>
    <rPh sb="106" eb="108">
      <t>ミナオ</t>
    </rPh>
    <rPh sb="110" eb="112">
      <t>ジッシ</t>
    </rPh>
    <rPh sb="114" eb="116">
      <t>アンテイ</t>
    </rPh>
    <rPh sb="116" eb="117">
      <t>テキ</t>
    </rPh>
    <rPh sb="118" eb="120">
      <t>ジギョウ</t>
    </rPh>
    <rPh sb="121" eb="123">
      <t>ケイゾク</t>
    </rPh>
    <rPh sb="124" eb="125">
      <t>ト</t>
    </rPh>
    <rPh sb="126" eb="127">
      <t>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</si>
</sst>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39.229999999999997</c:v>
                </c:pt>
                <c:pt idx="1">
                  <c:v>40.31</c:v>
                </c:pt>
                <c:pt idx="2">
                  <c:v>40.229999999999997</c:v>
                </c:pt>
                <c:pt idx="3">
                  <c:v>40.229999999999997</c:v>
                </c:pt>
                <c:pt idx="4">
                  <c:v>39.619999999999997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91.54</c:v>
                </c:pt>
                <c:pt idx="1">
                  <c:v>91.85</c:v>
                </c:pt>
                <c:pt idx="2">
                  <c:v>89.56</c:v>
                </c:pt>
                <c:pt idx="3">
                  <c:v>92.31</c:v>
                </c:pt>
                <c:pt idx="4">
                  <c:v>92.66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100.06</c:v>
                </c:pt>
                <c:pt idx="1">
                  <c:v>98.47</c:v>
                </c:pt>
                <c:pt idx="2">
                  <c:v>97.32</c:v>
                </c:pt>
                <c:pt idx="3">
                  <c:v>98.1</c:v>
                </c:pt>
                <c:pt idx="4">
                  <c:v>94.87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1851.52</c:v>
                </c:pt>
                <c:pt idx="1">
                  <c:v>1683.32</c:v>
                </c:pt>
                <c:pt idx="2">
                  <c:v>1526.42</c:v>
                </c:pt>
                <c:pt idx="3">
                  <c:v>1376.13</c:v>
                </c:pt>
                <c:pt idx="4">
                  <c:v>1252.68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36.49</c:v>
                </c:pt>
                <c:pt idx="1">
                  <c:v>34.74</c:v>
                </c:pt>
                <c:pt idx="2">
                  <c:v>41.61</c:v>
                </c:pt>
                <c:pt idx="3">
                  <c:v>39.479999999999997</c:v>
                </c:pt>
                <c:pt idx="4">
                  <c:v>40.950000000000003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412.27</c:v>
                </c:pt>
                <c:pt idx="1">
                  <c:v>433.1</c:v>
                </c:pt>
                <c:pt idx="2">
                  <c:v>367.36</c:v>
                </c:pt>
                <c:pt idx="3">
                  <c:v>389.71</c:v>
                </c:pt>
                <c:pt idx="4">
                  <c:v>377.2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election activeCell="N5" sqref="N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陸別町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2217</v>
      </c>
      <c r="AM8" s="21"/>
      <c r="AN8" s="21"/>
      <c r="AO8" s="21"/>
      <c r="AP8" s="21"/>
      <c r="AQ8" s="21"/>
      <c r="AR8" s="21"/>
      <c r="AS8" s="21"/>
      <c r="AT8" s="7">
        <f>データ!T6</f>
        <v>608.9</v>
      </c>
      <c r="AU8" s="7"/>
      <c r="AV8" s="7"/>
      <c r="AW8" s="7"/>
      <c r="AX8" s="7"/>
      <c r="AY8" s="7"/>
      <c r="AZ8" s="7"/>
      <c r="BA8" s="7"/>
      <c r="BB8" s="7">
        <f>データ!U6</f>
        <v>3.64</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75.97</v>
      </c>
      <c r="Q10" s="7"/>
      <c r="R10" s="7"/>
      <c r="S10" s="7"/>
      <c r="T10" s="7"/>
      <c r="U10" s="7"/>
      <c r="V10" s="7"/>
      <c r="W10" s="7">
        <f>データ!Q6</f>
        <v>84</v>
      </c>
      <c r="X10" s="7"/>
      <c r="Y10" s="7"/>
      <c r="Z10" s="7"/>
      <c r="AA10" s="7"/>
      <c r="AB10" s="7"/>
      <c r="AC10" s="7"/>
      <c r="AD10" s="21">
        <f>データ!R6</f>
        <v>2852</v>
      </c>
      <c r="AE10" s="21"/>
      <c r="AF10" s="21"/>
      <c r="AG10" s="21"/>
      <c r="AH10" s="21"/>
      <c r="AI10" s="21"/>
      <c r="AJ10" s="21"/>
      <c r="AK10" s="2"/>
      <c r="AL10" s="21">
        <f>データ!V6</f>
        <v>1663</v>
      </c>
      <c r="AM10" s="21"/>
      <c r="AN10" s="21"/>
      <c r="AO10" s="21"/>
      <c r="AP10" s="21"/>
      <c r="AQ10" s="21"/>
      <c r="AR10" s="21"/>
      <c r="AS10" s="21"/>
      <c r="AT10" s="7">
        <f>データ!W6</f>
        <v>1.1000000000000001</v>
      </c>
      <c r="AU10" s="7"/>
      <c r="AV10" s="7"/>
      <c r="AW10" s="7"/>
      <c r="AX10" s="7"/>
      <c r="AY10" s="7"/>
      <c r="AZ10" s="7"/>
      <c r="BA10" s="7"/>
      <c r="BB10" s="7">
        <f>データ!X6</f>
        <v>1511.82</v>
      </c>
      <c r="BC10" s="7"/>
      <c r="BD10" s="7"/>
      <c r="BE10" s="7"/>
      <c r="BF10" s="7"/>
      <c r="BG10" s="7"/>
      <c r="BH10" s="7"/>
      <c r="BI10" s="7"/>
      <c r="BJ10" s="2"/>
      <c r="BK10" s="2"/>
      <c r="BL10" s="29" t="s">
        <v>38</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101</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49</v>
      </c>
      <c r="H85" s="12" t="s">
        <v>42</v>
      </c>
      <c r="I85" s="12" t="s">
        <v>7</v>
      </c>
      <c r="J85" s="12" t="s">
        <v>50</v>
      </c>
      <c r="K85" s="12" t="s">
        <v>51</v>
      </c>
      <c r="L85" s="12" t="s">
        <v>33</v>
      </c>
      <c r="M85" s="12" t="s">
        <v>36</v>
      </c>
      <c r="N85" s="12" t="s">
        <v>52</v>
      </c>
      <c r="O85" s="12" t="s">
        <v>54</v>
      </c>
    </row>
    <row r="86" spans="1:78" hidden="1">
      <c r="B86" s="12"/>
      <c r="C86" s="12"/>
      <c r="D86" s="12"/>
      <c r="E86" s="12" t="str">
        <f>データ!AI6</f>
        <v/>
      </c>
      <c r="F86" s="12" t="s">
        <v>39</v>
      </c>
      <c r="G86" s="12" t="s">
        <v>39</v>
      </c>
      <c r="H86" s="12" t="str">
        <f>データ!BP6</f>
        <v>【1,182.11】</v>
      </c>
      <c r="I86" s="12" t="str">
        <f>データ!CA6</f>
        <v>【73.78】</v>
      </c>
      <c r="J86" s="12" t="str">
        <f>データ!CL6</f>
        <v>【220.62】</v>
      </c>
      <c r="K86" s="12" t="str">
        <f>データ!CW6</f>
        <v>【42.22】</v>
      </c>
      <c r="L86" s="12" t="str">
        <f>データ!DH6</f>
        <v>【85.67】</v>
      </c>
      <c r="M86" s="12" t="s">
        <v>39</v>
      </c>
      <c r="N86" s="12" t="s">
        <v>39</v>
      </c>
      <c r="O86" s="12" t="str">
        <f>データ!EO6</f>
        <v>【0.13】</v>
      </c>
    </row>
  </sheetData>
  <sheetProtection algorithmName="SHA-512" hashValue="MYAt3Omcks2FTv4NhONSJ3jS5iAesUrCgcXOlehYyPyl02DCZw69YMNBBmg7HP/E6ZzhxQnJawFnHYXHzpfdAg==" saltValue="lo7pp5NfFQUFDWLZN0KMF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19</v>
      </c>
      <c r="B3" s="58" t="s">
        <v>32</v>
      </c>
      <c r="C3" s="58" t="s">
        <v>59</v>
      </c>
      <c r="D3" s="58" t="s">
        <v>60</v>
      </c>
      <c r="E3" s="58" t="s">
        <v>3</v>
      </c>
      <c r="F3" s="58" t="s">
        <v>2</v>
      </c>
      <c r="G3" s="58" t="s">
        <v>26</v>
      </c>
      <c r="H3" s="65" t="s">
        <v>56</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4</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5" s="55" customFormat="1">
      <c r="A6" s="56" t="s">
        <v>96</v>
      </c>
      <c r="B6" s="61">
        <f t="shared" ref="B6:X6" si="1">B7</f>
        <v>2022</v>
      </c>
      <c r="C6" s="61">
        <f t="shared" si="1"/>
        <v>16489</v>
      </c>
      <c r="D6" s="61">
        <f t="shared" si="1"/>
        <v>47</v>
      </c>
      <c r="E6" s="61">
        <f t="shared" si="1"/>
        <v>17</v>
      </c>
      <c r="F6" s="61">
        <f t="shared" si="1"/>
        <v>4</v>
      </c>
      <c r="G6" s="61">
        <f t="shared" si="1"/>
        <v>0</v>
      </c>
      <c r="H6" s="61" t="str">
        <f t="shared" si="1"/>
        <v>北海道　陸別町</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75.97</v>
      </c>
      <c r="Q6" s="70">
        <f t="shared" si="1"/>
        <v>84</v>
      </c>
      <c r="R6" s="70">
        <f t="shared" si="1"/>
        <v>2852</v>
      </c>
      <c r="S6" s="70">
        <f t="shared" si="1"/>
        <v>2217</v>
      </c>
      <c r="T6" s="70">
        <f t="shared" si="1"/>
        <v>608.9</v>
      </c>
      <c r="U6" s="70">
        <f t="shared" si="1"/>
        <v>3.64</v>
      </c>
      <c r="V6" s="70">
        <f t="shared" si="1"/>
        <v>1663</v>
      </c>
      <c r="W6" s="70">
        <f t="shared" si="1"/>
        <v>1.1000000000000001</v>
      </c>
      <c r="X6" s="70">
        <f t="shared" si="1"/>
        <v>1511.82</v>
      </c>
      <c r="Y6" s="78">
        <f t="shared" ref="Y6:AH6" si="2">IF(Y7="",NA(),Y7)</f>
        <v>100.06</v>
      </c>
      <c r="Z6" s="78">
        <f t="shared" si="2"/>
        <v>98.47</v>
      </c>
      <c r="AA6" s="78">
        <f t="shared" si="2"/>
        <v>97.32</v>
      </c>
      <c r="AB6" s="78">
        <f t="shared" si="2"/>
        <v>98.1</v>
      </c>
      <c r="AC6" s="78">
        <f t="shared" si="2"/>
        <v>94.87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1851.52</v>
      </c>
      <c r="BG6" s="78">
        <f t="shared" si="5"/>
        <v>1683.32</v>
      </c>
      <c r="BH6" s="78">
        <f t="shared" si="5"/>
        <v>1526.42</v>
      </c>
      <c r="BI6" s="78">
        <f t="shared" si="5"/>
        <v>1376.13</v>
      </c>
      <c r="BJ6" s="78">
        <f t="shared" si="5"/>
        <v>1252.68</v>
      </c>
      <c r="BK6" s="78">
        <f t="shared" si="5"/>
        <v>1194.1500000000001</v>
      </c>
      <c r="BL6" s="78">
        <f t="shared" si="5"/>
        <v>1206.79</v>
      </c>
      <c r="BM6" s="78">
        <f t="shared" si="5"/>
        <v>1258.43</v>
      </c>
      <c r="BN6" s="78">
        <f t="shared" si="5"/>
        <v>1163.75</v>
      </c>
      <c r="BO6" s="78">
        <f t="shared" si="5"/>
        <v>1195.47</v>
      </c>
      <c r="BP6" s="70" t="str">
        <f>IF(BP7="","",IF(BP7="-","【-】","【"&amp;SUBSTITUTE(TEXT(BP7,"#,##0.00"),"-","△")&amp;"】"))</f>
        <v>【1,182.11】</v>
      </c>
      <c r="BQ6" s="78">
        <f t="shared" ref="BQ6:BZ6" si="6">IF(BQ7="",NA(),BQ7)</f>
        <v>36.49</v>
      </c>
      <c r="BR6" s="78">
        <f t="shared" si="6"/>
        <v>34.74</v>
      </c>
      <c r="BS6" s="78">
        <f t="shared" si="6"/>
        <v>41.61</v>
      </c>
      <c r="BT6" s="78">
        <f t="shared" si="6"/>
        <v>39.479999999999997</v>
      </c>
      <c r="BU6" s="78">
        <f t="shared" si="6"/>
        <v>40.950000000000003</v>
      </c>
      <c r="BV6" s="78">
        <f t="shared" si="6"/>
        <v>72.260000000000005</v>
      </c>
      <c r="BW6" s="78">
        <f t="shared" si="6"/>
        <v>71.84</v>
      </c>
      <c r="BX6" s="78">
        <f t="shared" si="6"/>
        <v>73.36</v>
      </c>
      <c r="BY6" s="78">
        <f t="shared" si="6"/>
        <v>72.599999999999994</v>
      </c>
      <c r="BZ6" s="78">
        <f t="shared" si="6"/>
        <v>69.430000000000007</v>
      </c>
      <c r="CA6" s="70" t="str">
        <f>IF(CA7="","",IF(CA7="-","【-】","【"&amp;SUBSTITUTE(TEXT(CA7,"#,##0.00"),"-","△")&amp;"】"))</f>
        <v>【73.78】</v>
      </c>
      <c r="CB6" s="78">
        <f t="shared" ref="CB6:CK6" si="7">IF(CB7="",NA(),CB7)</f>
        <v>412.27</v>
      </c>
      <c r="CC6" s="78">
        <f t="shared" si="7"/>
        <v>433.1</v>
      </c>
      <c r="CD6" s="78">
        <f t="shared" si="7"/>
        <v>367.36</v>
      </c>
      <c r="CE6" s="78">
        <f t="shared" si="7"/>
        <v>389.71</v>
      </c>
      <c r="CF6" s="78">
        <f t="shared" si="7"/>
        <v>377.2</v>
      </c>
      <c r="CG6" s="78">
        <f t="shared" si="7"/>
        <v>230.02</v>
      </c>
      <c r="CH6" s="78">
        <f t="shared" si="7"/>
        <v>228.47</v>
      </c>
      <c r="CI6" s="78">
        <f t="shared" si="7"/>
        <v>224.88</v>
      </c>
      <c r="CJ6" s="78">
        <f t="shared" si="7"/>
        <v>228.64</v>
      </c>
      <c r="CK6" s="78">
        <f t="shared" si="7"/>
        <v>239.46</v>
      </c>
      <c r="CL6" s="70" t="str">
        <f>IF(CL7="","",IF(CL7="-","【-】","【"&amp;SUBSTITUTE(TEXT(CL7,"#,##0.00"),"-","△")&amp;"】"))</f>
        <v>【220.62】</v>
      </c>
      <c r="CM6" s="78">
        <f t="shared" ref="CM6:CV6" si="8">IF(CM7="",NA(),CM7)</f>
        <v>39.229999999999997</v>
      </c>
      <c r="CN6" s="78">
        <f t="shared" si="8"/>
        <v>40.31</v>
      </c>
      <c r="CO6" s="78">
        <f t="shared" si="8"/>
        <v>40.229999999999997</v>
      </c>
      <c r="CP6" s="78">
        <f t="shared" si="8"/>
        <v>40.229999999999997</v>
      </c>
      <c r="CQ6" s="78">
        <f t="shared" si="8"/>
        <v>39.619999999999997</v>
      </c>
      <c r="CR6" s="78">
        <f t="shared" si="8"/>
        <v>42.56</v>
      </c>
      <c r="CS6" s="78">
        <f t="shared" si="8"/>
        <v>42.47</v>
      </c>
      <c r="CT6" s="78">
        <f t="shared" si="8"/>
        <v>42.4</v>
      </c>
      <c r="CU6" s="78">
        <f t="shared" si="8"/>
        <v>42.28</v>
      </c>
      <c r="CV6" s="78">
        <f t="shared" si="8"/>
        <v>41.06</v>
      </c>
      <c r="CW6" s="70" t="str">
        <f>IF(CW7="","",IF(CW7="-","【-】","【"&amp;SUBSTITUTE(TEXT(CW7,"#,##0.00"),"-","△")&amp;"】"))</f>
        <v>【42.22】</v>
      </c>
      <c r="CX6" s="78">
        <f t="shared" ref="CX6:DG6" si="9">IF(CX7="",NA(),CX7)</f>
        <v>91.54</v>
      </c>
      <c r="CY6" s="78">
        <f t="shared" si="9"/>
        <v>91.85</v>
      </c>
      <c r="CZ6" s="78">
        <f t="shared" si="9"/>
        <v>89.56</v>
      </c>
      <c r="DA6" s="78">
        <f t="shared" si="9"/>
        <v>92.31</v>
      </c>
      <c r="DB6" s="78">
        <f t="shared" si="9"/>
        <v>92.66</v>
      </c>
      <c r="DC6" s="78">
        <f t="shared" si="9"/>
        <v>83.32</v>
      </c>
      <c r="DD6" s="78">
        <f t="shared" si="9"/>
        <v>83.75</v>
      </c>
      <c r="DE6" s="78">
        <f t="shared" si="9"/>
        <v>84.19</v>
      </c>
      <c r="DF6" s="78">
        <f t="shared" si="9"/>
        <v>84.34</v>
      </c>
      <c r="DG6" s="78">
        <f t="shared" si="9"/>
        <v>84.34</v>
      </c>
      <c r="DH6" s="70" t="str">
        <f>IF(DH7="","",IF(DH7="-","【-】","【"&amp;SUBSTITUTE(TEXT(DH7,"#,##0.00"),"-","△")&amp;"】"))</f>
        <v>【85.67】</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8.e-002</v>
      </c>
      <c r="EO6" s="70" t="str">
        <f>IF(EO7="","",IF(EO7="-","【-】","【"&amp;SUBSTITUTE(TEXT(EO7,"#,##0.00"),"-","△")&amp;"】"))</f>
        <v>【0.13】</v>
      </c>
    </row>
    <row r="7" spans="1:145" s="55" customFormat="1">
      <c r="A7" s="56"/>
      <c r="B7" s="62">
        <v>2022</v>
      </c>
      <c r="C7" s="62">
        <v>16489</v>
      </c>
      <c r="D7" s="62">
        <v>47</v>
      </c>
      <c r="E7" s="62">
        <v>17</v>
      </c>
      <c r="F7" s="62">
        <v>4</v>
      </c>
      <c r="G7" s="62">
        <v>0</v>
      </c>
      <c r="H7" s="62" t="s">
        <v>97</v>
      </c>
      <c r="I7" s="62" t="s">
        <v>98</v>
      </c>
      <c r="J7" s="62" t="s">
        <v>99</v>
      </c>
      <c r="K7" s="62" t="s">
        <v>11</v>
      </c>
      <c r="L7" s="62" t="s">
        <v>100</v>
      </c>
      <c r="M7" s="62" t="s">
        <v>102</v>
      </c>
      <c r="N7" s="71" t="s">
        <v>39</v>
      </c>
      <c r="O7" s="71" t="s">
        <v>103</v>
      </c>
      <c r="P7" s="71">
        <v>75.97</v>
      </c>
      <c r="Q7" s="71">
        <v>84</v>
      </c>
      <c r="R7" s="71">
        <v>2852</v>
      </c>
      <c r="S7" s="71">
        <v>2217</v>
      </c>
      <c r="T7" s="71">
        <v>608.9</v>
      </c>
      <c r="U7" s="71">
        <v>3.64</v>
      </c>
      <c r="V7" s="71">
        <v>1663</v>
      </c>
      <c r="W7" s="71">
        <v>1.1000000000000001</v>
      </c>
      <c r="X7" s="71">
        <v>1511.82</v>
      </c>
      <c r="Y7" s="71">
        <v>100.06</v>
      </c>
      <c r="Z7" s="71">
        <v>98.47</v>
      </c>
      <c r="AA7" s="71">
        <v>97.32</v>
      </c>
      <c r="AB7" s="71">
        <v>98.1</v>
      </c>
      <c r="AC7" s="71">
        <v>94.87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1851.52</v>
      </c>
      <c r="BG7" s="71">
        <v>1683.32</v>
      </c>
      <c r="BH7" s="71">
        <v>1526.42</v>
      </c>
      <c r="BI7" s="71">
        <v>1376.13</v>
      </c>
      <c r="BJ7" s="71">
        <v>1252.68</v>
      </c>
      <c r="BK7" s="71">
        <v>1194.1500000000001</v>
      </c>
      <c r="BL7" s="71">
        <v>1206.79</v>
      </c>
      <c r="BM7" s="71">
        <v>1258.43</v>
      </c>
      <c r="BN7" s="71">
        <v>1163.75</v>
      </c>
      <c r="BO7" s="71">
        <v>1195.47</v>
      </c>
      <c r="BP7" s="71">
        <v>1182.1099999999999</v>
      </c>
      <c r="BQ7" s="71">
        <v>36.49</v>
      </c>
      <c r="BR7" s="71">
        <v>34.74</v>
      </c>
      <c r="BS7" s="71">
        <v>41.61</v>
      </c>
      <c r="BT7" s="71">
        <v>39.479999999999997</v>
      </c>
      <c r="BU7" s="71">
        <v>40.950000000000003</v>
      </c>
      <c r="BV7" s="71">
        <v>72.260000000000005</v>
      </c>
      <c r="BW7" s="71">
        <v>71.84</v>
      </c>
      <c r="BX7" s="71">
        <v>73.36</v>
      </c>
      <c r="BY7" s="71">
        <v>72.599999999999994</v>
      </c>
      <c r="BZ7" s="71">
        <v>69.430000000000007</v>
      </c>
      <c r="CA7" s="71">
        <v>73.78</v>
      </c>
      <c r="CB7" s="71">
        <v>412.27</v>
      </c>
      <c r="CC7" s="71">
        <v>433.1</v>
      </c>
      <c r="CD7" s="71">
        <v>367.36</v>
      </c>
      <c r="CE7" s="71">
        <v>389.71</v>
      </c>
      <c r="CF7" s="71">
        <v>377.2</v>
      </c>
      <c r="CG7" s="71">
        <v>230.02</v>
      </c>
      <c r="CH7" s="71">
        <v>228.47</v>
      </c>
      <c r="CI7" s="71">
        <v>224.88</v>
      </c>
      <c r="CJ7" s="71">
        <v>228.64</v>
      </c>
      <c r="CK7" s="71">
        <v>239.46</v>
      </c>
      <c r="CL7" s="71">
        <v>220.62</v>
      </c>
      <c r="CM7" s="71">
        <v>39.229999999999997</v>
      </c>
      <c r="CN7" s="71">
        <v>40.31</v>
      </c>
      <c r="CO7" s="71">
        <v>40.229999999999997</v>
      </c>
      <c r="CP7" s="71">
        <v>40.229999999999997</v>
      </c>
      <c r="CQ7" s="71">
        <v>39.619999999999997</v>
      </c>
      <c r="CR7" s="71">
        <v>42.56</v>
      </c>
      <c r="CS7" s="71">
        <v>42.47</v>
      </c>
      <c r="CT7" s="71">
        <v>42.4</v>
      </c>
      <c r="CU7" s="71">
        <v>42.28</v>
      </c>
      <c r="CV7" s="71">
        <v>41.06</v>
      </c>
      <c r="CW7" s="71">
        <v>42.22</v>
      </c>
      <c r="CX7" s="71">
        <v>91.54</v>
      </c>
      <c r="CY7" s="71">
        <v>91.85</v>
      </c>
      <c r="CZ7" s="71">
        <v>89.56</v>
      </c>
      <c r="DA7" s="71">
        <v>92.31</v>
      </c>
      <c r="DB7" s="71">
        <v>92.66</v>
      </c>
      <c r="DC7" s="71">
        <v>83.32</v>
      </c>
      <c r="DD7" s="71">
        <v>83.75</v>
      </c>
      <c r="DE7" s="71">
        <v>84.19</v>
      </c>
      <c r="DF7" s="71">
        <v>84.34</v>
      </c>
      <c r="DG7" s="71">
        <v>84.34</v>
      </c>
      <c r="DH7" s="71">
        <v>85.67</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0.36</v>
      </c>
      <c r="EL7" s="71">
        <v>0.39</v>
      </c>
      <c r="EM7" s="71">
        <v>0.1</v>
      </c>
      <c r="EN7" s="71">
        <v>8.e-002</v>
      </c>
      <c r="EO7" s="71">
        <v>0.13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TS MIZUMA</cp:lastModifiedBy>
  <dcterms:created xsi:type="dcterms:W3CDTF">2023-12-12T02:49:07Z</dcterms:created>
  <dcterms:modified xsi:type="dcterms:W3CDTF">2024-01-22T08:51:17Z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2024-01-22T08:51:17Z</vt:filetime>
  </property>
</Properties>
</file>