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yh81VSth7YbWcEadRFxu8Bq5Kr0F6vk2u+smmmCLNpX6DUt1v9aK0qXHfMNhnQotm6ab1VuAIRjXWBsxi1YzpA==" workbookSaltValue="zrSXBwlEm8ItPv/bcootw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<sst xmlns="http://schemas.openxmlformats.org/spreadsheetml/2006/main" xmlns:r="http://schemas.openxmlformats.org/officeDocument/2006/relationships" count="114" uniqueCount="114">
  <si>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</si>
  <si>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</si>
  <si>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</si>
  <si>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</si>
  <si>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</si>
  <si>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</si>
  <si>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</si>
  <si>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</si>
  <si>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</si>
  <si>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</si>
  <si>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</si>
  <si>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</si>
  <si>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</si>
  <si>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特定環境保全公共下水道</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</si>
  <si>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</si>
  <si>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</si>
  <si>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</si>
  <si>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</si>
  <si>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</si>
  <si>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</si>
  <si>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</si>
  <si>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</si>
  <si>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</si>
  <si>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</si>
  <si>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</si>
  <si>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</si>
  <si>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</si>
  <si>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</si>
  <si>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</si>
  <si>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</si>
  <si>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</si>
  <si>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</si>
  <si>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</si>
  <si>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</si>
  <si>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</si>
  <si>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</si>
  <si>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</si>
  <si>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</si>
  <si>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</si>
  <si>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</si>
  <si>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</si>
  <si>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</si>
  <si>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</si>
  <si>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</si>
  <si>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</si>
  <si>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</si>
  <si>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</si>
  <si>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</si>
  <si>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</si>
  <si>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</si>
  <si>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</si>
  <si>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</si>
  <si>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</si>
  <si>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</si>
  <si>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</si>
  <si>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</si>
  <si>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</si>
  <si>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</si>
  <si>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</si>
  <si>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</si>
  <si>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</si>
  <si>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</si>
  <si>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</si>
  <si>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</si>
  <si>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</si>
  <si>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</si>
  <si>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</si>
  <si>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</si>
  <si>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</si>
  <si>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</si>
  <si>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</si>
  <si>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</si>
  <si>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</si>
  <si>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</si>
  <si>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</si>
  <si>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</si>
  <si>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</si>
  <si>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</si>
  <si>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</si>
  <si>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</si>
  <si>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</si>
  <si>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</si>
  <si>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</si>
  <si>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</si>
  <si>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</si>
  <si>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</si>
  <si>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</si>
  <si>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</si>
  <si>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</si>
  <si>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</si>
  <si>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</si>
  <si>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</si>
  <si>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</si>
  <si>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</si>
  <si>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</si>
  <si>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</si>
  <si>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北海道　陸別町</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</si>
  <si>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</si>
  <si>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</si>
  <si>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</si>
  <si>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</si>
  <si>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</si>
  <si>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</si>
  <si>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</si>
  <si>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</si>
  <si>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</si>
  <si>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</si>
  <si>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</si>
  <si>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</si>
  <si>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</si>
  <si>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類似団体の平均値と比較して、汚水処理原価が高く経費回収率が大幅に低い水準であることから、使用料金の水準を見直す必要があります。
今後は令和７年度に改定する経営戦略を基本に、施設の維持管理と改築・更新を計画的に進めていきます。</t>
    <rPh sb="0" eb="2">
      <t>ルイジ</t>
    </rPh>
    <rPh sb="2" eb="4">
      <t>ダンタイ</t>
    </rPh>
    <rPh sb="5" eb="8">
      <t>ヘイキンチ</t>
    </rPh>
    <rPh sb="9" eb="11">
      <t>ヒカク</t>
    </rPh>
    <rPh sb="14" eb="16">
      <t>オスイ</t>
    </rPh>
    <rPh sb="16" eb="18">
      <t>ショリ</t>
    </rPh>
    <rPh sb="18" eb="20">
      <t>ゲンカ</t>
    </rPh>
    <rPh sb="21" eb="22">
      <t>タカ</t>
    </rPh>
    <rPh sb="23" eb="25">
      <t>ケイヒ</t>
    </rPh>
    <rPh sb="25" eb="27">
      <t>カイシュウ</t>
    </rPh>
    <rPh sb="27" eb="28">
      <t>リツ</t>
    </rPh>
    <rPh sb="29" eb="31">
      <t>オオハバ</t>
    </rPh>
    <rPh sb="32" eb="33">
      <t>ヒク</t>
    </rPh>
    <rPh sb="34" eb="36">
      <t>スイジュン</t>
    </rPh>
    <rPh sb="44" eb="46">
      <t>シヨウ</t>
    </rPh>
    <rPh sb="46" eb="48">
      <t>リョウキン</t>
    </rPh>
    <rPh sb="49" eb="51">
      <t>スイジュン</t>
    </rPh>
    <rPh sb="52" eb="54">
      <t>ミナオ</t>
    </rPh>
    <rPh sb="55" eb="57">
      <t>ヒツヨウ</t>
    </rPh>
    <rPh sb="89" eb="91">
      <t>イジ</t>
    </rPh>
    <rPh sb="91" eb="93">
      <t>カンリ</t>
    </rPh>
    <phoneticPr fontId="1"/>
  </si>
  <si>
    <t>←書式設定</t>
    <rPh sb="1" eb="3">
      <t>ショシキ</t>
    </rPh>
    <rPh sb="3" eb="5">
      <t>セッテイ</t>
    </rPh>
    <phoneticPr fontId="1"/>
  </si>
  <si>
    <t>①経常収支比率は100％を超えて単年度収支は黒字となっていますが、⑤経費回収率が34.77％で100％を大きく下回り、一般会計からの繰入金に強く依存している状況です。
②累積欠損金費率は０％ですが、収益的収支不足分については一般会計からの繰入金によって収支均衡を保っている状況です。
③流動比率は類似団体平均値より低い水準ですが、起債償還がピークを過ぎたため、今後は徐々に数値が改善していく見込みです。
④企業債残高対事業規模比率は、起債残高の減少により、類似団体平均値と比較しても低い水準であり、今後も減少していく見込みです。
⑥汚水処理原価は、類似団体平均値と全国平均の水準を大きく上回っています。その要因は人口減少に伴う有収水量の減少が原因で、⑦施設利用率が37.08％と低く、施設規模が余剰となっていることがわかります。令和６年度より処理場運転を２系列から１系列運転にするなど、経費削減に努めています。
⑧水洗化率は93.5％で類似団体平均値より高く、町民に下水道の必要性を高く評価されています。</t>
    <rPh sb="1" eb="3">
      <t>ケイジョウ</t>
    </rPh>
    <rPh sb="3" eb="5">
      <t>シュウシ</t>
    </rPh>
    <rPh sb="5" eb="7">
      <t>ヒリツ</t>
    </rPh>
    <rPh sb="13" eb="14">
      <t>コ</t>
    </rPh>
    <rPh sb="16" eb="19">
      <t>タンネンド</t>
    </rPh>
    <rPh sb="19" eb="21">
      <t>シュウシ</t>
    </rPh>
    <rPh sb="22" eb="24">
      <t>クロジ</t>
    </rPh>
    <rPh sb="34" eb="36">
      <t>ケイヒ</t>
    </rPh>
    <rPh sb="36" eb="38">
      <t>カイシュウ</t>
    </rPh>
    <rPh sb="38" eb="39">
      <t>リツ</t>
    </rPh>
    <rPh sb="52" eb="53">
      <t>オオ</t>
    </rPh>
    <rPh sb="55" eb="57">
      <t>シタマワ</t>
    </rPh>
    <rPh sb="59" eb="61">
      <t>イッパン</t>
    </rPh>
    <rPh sb="61" eb="63">
      <t>カイケイ</t>
    </rPh>
    <rPh sb="66" eb="68">
      <t>クリイレ</t>
    </rPh>
    <rPh sb="68" eb="69">
      <t>キン</t>
    </rPh>
    <rPh sb="70" eb="71">
      <t>ツヨ</t>
    </rPh>
    <rPh sb="72" eb="74">
      <t>イゾン</t>
    </rPh>
    <rPh sb="78" eb="80">
      <t>ジョウキョウ</t>
    </rPh>
    <rPh sb="150" eb="152">
      <t>ルイジ</t>
    </rPh>
    <rPh sb="152" eb="154">
      <t>ダンタイ</t>
    </rPh>
    <rPh sb="154" eb="156">
      <t>ヘイキン</t>
    </rPh>
    <rPh sb="156" eb="157">
      <t>チ</t>
    </rPh>
    <rPh sb="159" eb="160">
      <t>ヒク</t>
    </rPh>
    <rPh sb="161" eb="163">
      <t>スイジュン</t>
    </rPh>
    <rPh sb="212" eb="214">
      <t>ジギョウ</t>
    </rPh>
    <rPh sb="214" eb="216">
      <t>キボ</t>
    </rPh>
    <rPh sb="216" eb="218">
      <t>ヒリツ</t>
    </rPh>
    <rPh sb="252" eb="254">
      <t>コンゴ</t>
    </rPh>
    <rPh sb="255" eb="257">
      <t>ゲンショウ</t>
    </rPh>
    <rPh sb="261" eb="263">
      <t>ミコ</t>
    </rPh>
    <rPh sb="270" eb="272">
      <t>オスイ</t>
    </rPh>
    <rPh sb="272" eb="274">
      <t>ショリ</t>
    </rPh>
    <rPh sb="274" eb="276">
      <t>ゲンカ</t>
    </rPh>
    <rPh sb="286" eb="288">
      <t>ゼンコク</t>
    </rPh>
    <rPh sb="288" eb="290">
      <t>ヘイキン</t>
    </rPh>
    <rPh sb="291" eb="293">
      <t>スイジュン</t>
    </rPh>
    <rPh sb="294" eb="295">
      <t>オオ</t>
    </rPh>
    <rPh sb="310" eb="312">
      <t>ジンコウ</t>
    </rPh>
    <rPh sb="312" eb="314">
      <t>ゲンショウ</t>
    </rPh>
    <rPh sb="315" eb="316">
      <t>トモナ</t>
    </rPh>
    <rPh sb="317" eb="319">
      <t>ユウシュウ</t>
    </rPh>
    <rPh sb="319" eb="321">
      <t>スイリョウ</t>
    </rPh>
    <rPh sb="322" eb="324">
      <t>ゲンショウ</t>
    </rPh>
    <rPh sb="325" eb="327">
      <t>ゲンイン</t>
    </rPh>
    <rPh sb="346" eb="348">
      <t>シセツ</t>
    </rPh>
    <rPh sb="348" eb="350">
      <t>キボ</t>
    </rPh>
    <rPh sb="351" eb="353">
      <t>ヨジョウ</t>
    </rPh>
    <rPh sb="368" eb="370">
      <t>レイワ</t>
    </rPh>
    <rPh sb="371" eb="373">
      <t>ネンド</t>
    </rPh>
    <rPh sb="375" eb="378">
      <t>ショリジョウ</t>
    </rPh>
    <rPh sb="378" eb="380">
      <t>ウンテン</t>
    </rPh>
    <rPh sb="382" eb="384">
      <t>ケイレツ</t>
    </rPh>
    <rPh sb="387" eb="389">
      <t>ケイレツ</t>
    </rPh>
    <rPh sb="389" eb="391">
      <t>ウンテン</t>
    </rPh>
    <rPh sb="397" eb="399">
      <t>ケイヒ</t>
    </rPh>
    <rPh sb="399" eb="401">
      <t>サクゲン</t>
    </rPh>
    <rPh sb="402" eb="403">
      <t>ツト</t>
    </rPh>
    <rPh sb="412" eb="415">
      <t>スイセンカ</t>
    </rPh>
    <rPh sb="415" eb="416">
      <t>リツ</t>
    </rPh>
    <rPh sb="423" eb="427">
      <t>ルイジダンタイ</t>
    </rPh>
    <rPh sb="427" eb="430">
      <t>ヘイキンチ</t>
    </rPh>
    <rPh sb="432" eb="433">
      <t>タカ</t>
    </rPh>
    <rPh sb="435" eb="437">
      <t>チョウミン</t>
    </rPh>
    <rPh sb="438" eb="441">
      <t>ゲスイドウ</t>
    </rPh>
    <rPh sb="442" eb="445">
      <t>ヒツヨウセイ</t>
    </rPh>
    <rPh sb="446" eb="447">
      <t>タカ</t>
    </rPh>
    <rPh sb="448" eb="450">
      <t>ヒョウカ</t>
    </rPh>
    <phoneticPr fontId="1"/>
  </si>
  <si>
    <t>①有形固定資産減価償却率は53.12％で、平成10年に供用開始した施設が法定耐用年数の半分に達し、類似団体平均値より高い水準となっています。
②管渠老朽化率が０％のため、③管渠改善率も０％であり、まだ具体的な改築更新計画はありません。
令和７年度から第２期ストックマネジメント修繕・改築計画に基づき、マンホールポンプ所５箇所の老朽化した電気設備の更新を実施していきます。</t>
    <rPh sb="21" eb="23">
      <t>ヘイセイ</t>
    </rPh>
    <rPh sb="25" eb="26">
      <t>ネン</t>
    </rPh>
    <rPh sb="27" eb="31">
      <t>キョウヨウカイシ</t>
    </rPh>
    <rPh sb="43" eb="45">
      <t>ハンブン</t>
    </rPh>
    <rPh sb="46" eb="47">
      <t>タッ</t>
    </rPh>
    <rPh sb="53" eb="55">
      <t>ヘイキン</t>
    </rPh>
    <rPh sb="55" eb="56">
      <t>チ</t>
    </rPh>
    <rPh sb="73" eb="75">
      <t>カンキョ</t>
    </rPh>
    <rPh sb="75" eb="77">
      <t>ロウキュウ</t>
    </rPh>
    <rPh sb="87" eb="89">
      <t>カンキョ</t>
    </rPh>
    <rPh sb="89" eb="91">
      <t>カイゼン</t>
    </rPh>
    <rPh sb="91" eb="92">
      <t>リツ</t>
    </rPh>
    <rPh sb="101" eb="104">
      <t>グタイテキ</t>
    </rPh>
    <rPh sb="105" eb="107">
      <t>カイチク</t>
    </rPh>
    <rPh sb="107" eb="109">
      <t>コウシン</t>
    </rPh>
    <rPh sb="109" eb="111">
      <t>ケイカク</t>
    </rPh>
    <rPh sb="120" eb="122">
      <t>レイワ</t>
    </rPh>
    <rPh sb="123" eb="125">
      <t>ネンド</t>
    </rPh>
    <rPh sb="127" eb="128">
      <t>ダイ</t>
    </rPh>
    <rPh sb="129" eb="130">
      <t>キ</t>
    </rPh>
    <rPh sb="140" eb="142">
      <t>シュウゼン</t>
    </rPh>
    <rPh sb="143" eb="145">
      <t>カイチク</t>
    </rPh>
    <rPh sb="145" eb="147">
      <t>ケイカク</t>
    </rPh>
    <rPh sb="148" eb="149">
      <t>モト</t>
    </rPh>
    <rPh sb="160" eb="161">
      <t>ショ</t>
    </rPh>
    <rPh sb="162" eb="164">
      <t>カショ</t>
    </rPh>
    <rPh sb="165" eb="168">
      <t>ロウキュウカ</t>
    </rPh>
    <rPh sb="170" eb="172">
      <t>デンキ</t>
    </rPh>
    <rPh sb="172" eb="174">
      <t>セツビ</t>
    </rPh>
    <rPh sb="175" eb="177">
      <t>コウシン</t>
    </rPh>
    <rPh sb="178" eb="180">
      <t>ジッシ</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</si>
</sst>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37.08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42.15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84.21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102.44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106.38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53.12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27.46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70.63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33.630000000000003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53.28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1046.45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1142.44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34.770000000000003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66.63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403.25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252.17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Y1" workbookViewId="0">
      <selection activeCell="AZ5" sqref="AZ5"/>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陸別町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15</v>
      </c>
      <c r="X7" s="5"/>
      <c r="Y7" s="5"/>
      <c r="Z7" s="5"/>
      <c r="AA7" s="5"/>
      <c r="AB7" s="5"/>
      <c r="AC7" s="5"/>
      <c r="AD7" s="5" t="s">
        <v>7</v>
      </c>
      <c r="AE7" s="5"/>
      <c r="AF7" s="5"/>
      <c r="AG7" s="5"/>
      <c r="AH7" s="5"/>
      <c r="AI7" s="5"/>
      <c r="AJ7" s="5"/>
      <c r="AK7" s="3"/>
      <c r="AL7" s="5" t="s">
        <v>17</v>
      </c>
      <c r="AM7" s="5"/>
      <c r="AN7" s="5"/>
      <c r="AO7" s="5"/>
      <c r="AP7" s="5"/>
      <c r="AQ7" s="5"/>
      <c r="AR7" s="5"/>
      <c r="AS7" s="5"/>
      <c r="AT7" s="5" t="s">
        <v>8</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2120</v>
      </c>
      <c r="AM8" s="21"/>
      <c r="AN8" s="21"/>
      <c r="AO8" s="21"/>
      <c r="AP8" s="21"/>
      <c r="AQ8" s="21"/>
      <c r="AR8" s="21"/>
      <c r="AS8" s="21"/>
      <c r="AT8" s="7">
        <f>データ!T6</f>
        <v>608.9</v>
      </c>
      <c r="AU8" s="7"/>
      <c r="AV8" s="7"/>
      <c r="AW8" s="7"/>
      <c r="AX8" s="7"/>
      <c r="AY8" s="7"/>
      <c r="AZ8" s="7"/>
      <c r="BA8" s="7"/>
      <c r="BB8" s="7">
        <f>データ!U6</f>
        <v>3.48</v>
      </c>
      <c r="BC8" s="7"/>
      <c r="BD8" s="7"/>
      <c r="BE8" s="7"/>
      <c r="BF8" s="7"/>
      <c r="BG8" s="7"/>
      <c r="BH8" s="7"/>
      <c r="BI8" s="7"/>
      <c r="BJ8" s="3"/>
      <c r="BK8" s="3"/>
      <c r="BL8" s="27" t="s">
        <v>14</v>
      </c>
      <c r="BM8" s="37"/>
      <c r="BN8" s="44" t="s">
        <v>21</v>
      </c>
      <c r="BO8" s="44"/>
      <c r="BP8" s="44"/>
      <c r="BQ8" s="44"/>
      <c r="BR8" s="44"/>
      <c r="BS8" s="44"/>
      <c r="BT8" s="44"/>
      <c r="BU8" s="44"/>
      <c r="BV8" s="44"/>
      <c r="BW8" s="44"/>
      <c r="BX8" s="44"/>
      <c r="BY8" s="48"/>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87.21</v>
      </c>
      <c r="J10" s="7"/>
      <c r="K10" s="7"/>
      <c r="L10" s="7"/>
      <c r="M10" s="7"/>
      <c r="N10" s="7"/>
      <c r="O10" s="7"/>
      <c r="P10" s="7">
        <f>データ!P6</f>
        <v>76.69</v>
      </c>
      <c r="Q10" s="7"/>
      <c r="R10" s="7"/>
      <c r="S10" s="7"/>
      <c r="T10" s="7"/>
      <c r="U10" s="7"/>
      <c r="V10" s="7"/>
      <c r="W10" s="7">
        <f>データ!Q6</f>
        <v>88.36</v>
      </c>
      <c r="X10" s="7"/>
      <c r="Y10" s="7"/>
      <c r="Z10" s="7"/>
      <c r="AA10" s="7"/>
      <c r="AB10" s="7"/>
      <c r="AC10" s="7"/>
      <c r="AD10" s="21">
        <f>データ!R6</f>
        <v>2852</v>
      </c>
      <c r="AE10" s="21"/>
      <c r="AF10" s="21"/>
      <c r="AG10" s="21"/>
      <c r="AH10" s="21"/>
      <c r="AI10" s="21"/>
      <c r="AJ10" s="21"/>
      <c r="AK10" s="2"/>
      <c r="AL10" s="21">
        <f>データ!V6</f>
        <v>1599</v>
      </c>
      <c r="AM10" s="21"/>
      <c r="AN10" s="21"/>
      <c r="AO10" s="21"/>
      <c r="AP10" s="21"/>
      <c r="AQ10" s="21"/>
      <c r="AR10" s="21"/>
      <c r="AS10" s="21"/>
      <c r="AT10" s="7">
        <f>データ!W6</f>
        <v>1.1000000000000001</v>
      </c>
      <c r="AU10" s="7"/>
      <c r="AV10" s="7"/>
      <c r="AW10" s="7"/>
      <c r="AX10" s="7"/>
      <c r="AY10" s="7"/>
      <c r="AZ10" s="7"/>
      <c r="BA10" s="7"/>
      <c r="BB10" s="7">
        <f>データ!X6</f>
        <v>1453.64</v>
      </c>
      <c r="BC10" s="7"/>
      <c r="BD10" s="7"/>
      <c r="BE10" s="7"/>
      <c r="BF10" s="7"/>
      <c r="BG10" s="7"/>
      <c r="BH10" s="7"/>
      <c r="BI10" s="7"/>
      <c r="BJ10" s="2"/>
      <c r="BK10" s="2"/>
      <c r="BL10" s="29" t="s">
        <v>38</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110</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11</v>
      </c>
      <c r="J84" s="12" t="s">
        <v>51</v>
      </c>
      <c r="K84" s="12" t="s">
        <v>52</v>
      </c>
      <c r="L84" s="12" t="s">
        <v>33</v>
      </c>
      <c r="M84" s="12" t="s">
        <v>37</v>
      </c>
      <c r="N84" s="12" t="s">
        <v>53</v>
      </c>
      <c r="O84" s="12" t="s">
        <v>55</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EWNkRL3GeaQFI/FiKzH1a1xC5ybqvkp0WDsyyFpkX8wmXrvWY10/jUxnnXYfvb3Hg+B/66a93TV7gHvCB/ufKA==" saltValue="rk+QmjegePNhEExA1JX5h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34</v>
      </c>
      <c r="C3" s="58" t="s">
        <v>60</v>
      </c>
      <c r="D3" s="58" t="s">
        <v>40</v>
      </c>
      <c r="E3" s="58" t="s">
        <v>6</v>
      </c>
      <c r="F3" s="58" t="s">
        <v>5</v>
      </c>
      <c r="G3" s="58" t="s">
        <v>26</v>
      </c>
      <c r="H3" s="64" t="s">
        <v>61</v>
      </c>
      <c r="I3" s="67"/>
      <c r="J3" s="67"/>
      <c r="K3" s="67"/>
      <c r="L3" s="67"/>
      <c r="M3" s="67"/>
      <c r="N3" s="67"/>
      <c r="O3" s="67"/>
      <c r="P3" s="67"/>
      <c r="Q3" s="67"/>
      <c r="R3" s="67"/>
      <c r="S3" s="67"/>
      <c r="T3" s="67"/>
      <c r="U3" s="67"/>
      <c r="V3" s="67"/>
      <c r="W3" s="67"/>
      <c r="X3" s="72"/>
      <c r="Y3" s="75"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54</v>
      </c>
      <c r="Z4" s="76"/>
      <c r="AA4" s="76"/>
      <c r="AB4" s="76"/>
      <c r="AC4" s="76"/>
      <c r="AD4" s="76"/>
      <c r="AE4" s="76"/>
      <c r="AF4" s="76"/>
      <c r="AG4" s="76"/>
      <c r="AH4" s="76"/>
      <c r="AI4" s="76"/>
      <c r="AJ4" s="76" t="s">
        <v>48</v>
      </c>
      <c r="AK4" s="76"/>
      <c r="AL4" s="76"/>
      <c r="AM4" s="76"/>
      <c r="AN4" s="76"/>
      <c r="AO4" s="76"/>
      <c r="AP4" s="76"/>
      <c r="AQ4" s="76"/>
      <c r="AR4" s="76"/>
      <c r="AS4" s="76"/>
      <c r="AT4" s="76"/>
      <c r="AU4" s="76" t="s">
        <v>29</v>
      </c>
      <c r="AV4" s="76"/>
      <c r="AW4" s="76"/>
      <c r="AX4" s="76"/>
      <c r="AY4" s="76"/>
      <c r="AZ4" s="76"/>
      <c r="BA4" s="76"/>
      <c r="BB4" s="76"/>
      <c r="BC4" s="76"/>
      <c r="BD4" s="76"/>
      <c r="BE4" s="76"/>
      <c r="BF4" s="76" t="s">
        <v>64</v>
      </c>
      <c r="BG4" s="76"/>
      <c r="BH4" s="76"/>
      <c r="BI4" s="76"/>
      <c r="BJ4" s="76"/>
      <c r="BK4" s="76"/>
      <c r="BL4" s="76"/>
      <c r="BM4" s="76"/>
      <c r="BN4" s="76"/>
      <c r="BO4" s="76"/>
      <c r="BP4" s="76"/>
      <c r="BQ4" s="76" t="s">
        <v>16</v>
      </c>
      <c r="BR4" s="76"/>
      <c r="BS4" s="76"/>
      <c r="BT4" s="76"/>
      <c r="BU4" s="76"/>
      <c r="BV4" s="76"/>
      <c r="BW4" s="76"/>
      <c r="BX4" s="76"/>
      <c r="BY4" s="76"/>
      <c r="BZ4" s="76"/>
      <c r="CA4" s="76"/>
      <c r="CB4" s="76" t="s">
        <v>63</v>
      </c>
      <c r="CC4" s="76"/>
      <c r="CD4" s="76"/>
      <c r="CE4" s="76"/>
      <c r="CF4" s="76"/>
      <c r="CG4" s="76"/>
      <c r="CH4" s="76"/>
      <c r="CI4" s="76"/>
      <c r="CJ4" s="76"/>
      <c r="CK4" s="76"/>
      <c r="CL4" s="76"/>
      <c r="CM4" s="76" t="s">
        <v>0</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7</v>
      </c>
      <c r="N5" s="66" t="s">
        <v>74</v>
      </c>
      <c r="O5" s="66" t="s">
        <v>75</v>
      </c>
      <c r="P5" s="66" t="s">
        <v>76</v>
      </c>
      <c r="Q5" s="66" t="s">
        <v>77</v>
      </c>
      <c r="R5" s="66" t="s">
        <v>78</v>
      </c>
      <c r="S5" s="66" t="s">
        <v>79</v>
      </c>
      <c r="T5" s="66" t="s">
        <v>80</v>
      </c>
      <c r="U5" s="66" t="s">
        <v>1</v>
      </c>
      <c r="V5" s="66" t="s">
        <v>81</v>
      </c>
      <c r="W5" s="66" t="s">
        <v>82</v>
      </c>
      <c r="X5" s="66" t="s">
        <v>83</v>
      </c>
      <c r="Y5" s="66" t="s">
        <v>84</v>
      </c>
      <c r="Z5" s="66" t="s">
        <v>85</v>
      </c>
      <c r="AA5" s="66" t="s">
        <v>86</v>
      </c>
      <c r="AB5" s="66" t="s">
        <v>87</v>
      </c>
      <c r="AC5" s="66" t="s">
        <v>88</v>
      </c>
      <c r="AD5" s="66" t="s">
        <v>89</v>
      </c>
      <c r="AE5" s="66" t="s">
        <v>91</v>
      </c>
      <c r="AF5" s="66" t="s">
        <v>92</v>
      </c>
      <c r="AG5" s="66" t="s">
        <v>93</v>
      </c>
      <c r="AH5" s="66" t="s">
        <v>94</v>
      </c>
      <c r="AI5" s="66" t="s">
        <v>46</v>
      </c>
      <c r="AJ5" s="66" t="s">
        <v>84</v>
      </c>
      <c r="AK5" s="66" t="s">
        <v>85</v>
      </c>
      <c r="AL5" s="66" t="s">
        <v>86</v>
      </c>
      <c r="AM5" s="66" t="s">
        <v>87</v>
      </c>
      <c r="AN5" s="66" t="s">
        <v>88</v>
      </c>
      <c r="AO5" s="66" t="s">
        <v>89</v>
      </c>
      <c r="AP5" s="66" t="s">
        <v>91</v>
      </c>
      <c r="AQ5" s="66" t="s">
        <v>92</v>
      </c>
      <c r="AR5" s="66" t="s">
        <v>93</v>
      </c>
      <c r="AS5" s="66" t="s">
        <v>94</v>
      </c>
      <c r="AT5" s="66" t="s">
        <v>90</v>
      </c>
      <c r="AU5" s="66" t="s">
        <v>84</v>
      </c>
      <c r="AV5" s="66" t="s">
        <v>85</v>
      </c>
      <c r="AW5" s="66" t="s">
        <v>86</v>
      </c>
      <c r="AX5" s="66" t="s">
        <v>87</v>
      </c>
      <c r="AY5" s="66" t="s">
        <v>88</v>
      </c>
      <c r="AZ5" s="66" t="s">
        <v>89</v>
      </c>
      <c r="BA5" s="66" t="s">
        <v>91</v>
      </c>
      <c r="BB5" s="66" t="s">
        <v>92</v>
      </c>
      <c r="BC5" s="66" t="s">
        <v>93</v>
      </c>
      <c r="BD5" s="66" t="s">
        <v>94</v>
      </c>
      <c r="BE5" s="66" t="s">
        <v>90</v>
      </c>
      <c r="BF5" s="66" t="s">
        <v>84</v>
      </c>
      <c r="BG5" s="66" t="s">
        <v>85</v>
      </c>
      <c r="BH5" s="66" t="s">
        <v>86</v>
      </c>
      <c r="BI5" s="66" t="s">
        <v>87</v>
      </c>
      <c r="BJ5" s="66" t="s">
        <v>88</v>
      </c>
      <c r="BK5" s="66" t="s">
        <v>89</v>
      </c>
      <c r="BL5" s="66" t="s">
        <v>91</v>
      </c>
      <c r="BM5" s="66" t="s">
        <v>92</v>
      </c>
      <c r="BN5" s="66" t="s">
        <v>93</v>
      </c>
      <c r="BO5" s="66" t="s">
        <v>94</v>
      </c>
      <c r="BP5" s="66" t="s">
        <v>90</v>
      </c>
      <c r="BQ5" s="66" t="s">
        <v>84</v>
      </c>
      <c r="BR5" s="66" t="s">
        <v>85</v>
      </c>
      <c r="BS5" s="66" t="s">
        <v>86</v>
      </c>
      <c r="BT5" s="66" t="s">
        <v>87</v>
      </c>
      <c r="BU5" s="66" t="s">
        <v>88</v>
      </c>
      <c r="BV5" s="66" t="s">
        <v>89</v>
      </c>
      <c r="BW5" s="66" t="s">
        <v>91</v>
      </c>
      <c r="BX5" s="66" t="s">
        <v>92</v>
      </c>
      <c r="BY5" s="66" t="s">
        <v>93</v>
      </c>
      <c r="BZ5" s="66" t="s">
        <v>94</v>
      </c>
      <c r="CA5" s="66" t="s">
        <v>90</v>
      </c>
      <c r="CB5" s="66" t="s">
        <v>84</v>
      </c>
      <c r="CC5" s="66" t="s">
        <v>85</v>
      </c>
      <c r="CD5" s="66" t="s">
        <v>86</v>
      </c>
      <c r="CE5" s="66" t="s">
        <v>87</v>
      </c>
      <c r="CF5" s="66" t="s">
        <v>88</v>
      </c>
      <c r="CG5" s="66" t="s">
        <v>89</v>
      </c>
      <c r="CH5" s="66" t="s">
        <v>91</v>
      </c>
      <c r="CI5" s="66" t="s">
        <v>92</v>
      </c>
      <c r="CJ5" s="66" t="s">
        <v>93</v>
      </c>
      <c r="CK5" s="66" t="s">
        <v>94</v>
      </c>
      <c r="CL5" s="66" t="s">
        <v>90</v>
      </c>
      <c r="CM5" s="66" t="s">
        <v>84</v>
      </c>
      <c r="CN5" s="66" t="s">
        <v>85</v>
      </c>
      <c r="CO5" s="66" t="s">
        <v>86</v>
      </c>
      <c r="CP5" s="66" t="s">
        <v>87</v>
      </c>
      <c r="CQ5" s="66" t="s">
        <v>88</v>
      </c>
      <c r="CR5" s="66" t="s">
        <v>89</v>
      </c>
      <c r="CS5" s="66" t="s">
        <v>91</v>
      </c>
      <c r="CT5" s="66" t="s">
        <v>92</v>
      </c>
      <c r="CU5" s="66" t="s">
        <v>93</v>
      </c>
      <c r="CV5" s="66" t="s">
        <v>94</v>
      </c>
      <c r="CW5" s="66" t="s">
        <v>90</v>
      </c>
      <c r="CX5" s="66" t="s">
        <v>84</v>
      </c>
      <c r="CY5" s="66" t="s">
        <v>85</v>
      </c>
      <c r="CZ5" s="66" t="s">
        <v>86</v>
      </c>
      <c r="DA5" s="66" t="s">
        <v>87</v>
      </c>
      <c r="DB5" s="66" t="s">
        <v>88</v>
      </c>
      <c r="DC5" s="66" t="s">
        <v>89</v>
      </c>
      <c r="DD5" s="66" t="s">
        <v>91</v>
      </c>
      <c r="DE5" s="66" t="s">
        <v>92</v>
      </c>
      <c r="DF5" s="66" t="s">
        <v>93</v>
      </c>
      <c r="DG5" s="66" t="s">
        <v>94</v>
      </c>
      <c r="DH5" s="66" t="s">
        <v>90</v>
      </c>
      <c r="DI5" s="66" t="s">
        <v>84</v>
      </c>
      <c r="DJ5" s="66" t="s">
        <v>85</v>
      </c>
      <c r="DK5" s="66" t="s">
        <v>86</v>
      </c>
      <c r="DL5" s="66" t="s">
        <v>87</v>
      </c>
      <c r="DM5" s="66" t="s">
        <v>88</v>
      </c>
      <c r="DN5" s="66" t="s">
        <v>89</v>
      </c>
      <c r="DO5" s="66" t="s">
        <v>91</v>
      </c>
      <c r="DP5" s="66" t="s">
        <v>92</v>
      </c>
      <c r="DQ5" s="66" t="s">
        <v>93</v>
      </c>
      <c r="DR5" s="66" t="s">
        <v>94</v>
      </c>
      <c r="DS5" s="66" t="s">
        <v>90</v>
      </c>
      <c r="DT5" s="66" t="s">
        <v>84</v>
      </c>
      <c r="DU5" s="66" t="s">
        <v>85</v>
      </c>
      <c r="DV5" s="66" t="s">
        <v>86</v>
      </c>
      <c r="DW5" s="66" t="s">
        <v>87</v>
      </c>
      <c r="DX5" s="66" t="s">
        <v>88</v>
      </c>
      <c r="DY5" s="66" t="s">
        <v>89</v>
      </c>
      <c r="DZ5" s="66" t="s">
        <v>91</v>
      </c>
      <c r="EA5" s="66" t="s">
        <v>92</v>
      </c>
      <c r="EB5" s="66" t="s">
        <v>93</v>
      </c>
      <c r="EC5" s="66" t="s">
        <v>94</v>
      </c>
      <c r="ED5" s="66" t="s">
        <v>90</v>
      </c>
      <c r="EE5" s="66" t="s">
        <v>84</v>
      </c>
      <c r="EF5" s="66" t="s">
        <v>85</v>
      </c>
      <c r="EG5" s="66" t="s">
        <v>86</v>
      </c>
      <c r="EH5" s="66" t="s">
        <v>87</v>
      </c>
      <c r="EI5" s="66" t="s">
        <v>88</v>
      </c>
      <c r="EJ5" s="66" t="s">
        <v>89</v>
      </c>
      <c r="EK5" s="66" t="s">
        <v>91</v>
      </c>
      <c r="EL5" s="66" t="s">
        <v>92</v>
      </c>
      <c r="EM5" s="66" t="s">
        <v>93</v>
      </c>
      <c r="EN5" s="66" t="s">
        <v>94</v>
      </c>
      <c r="EO5" s="66" t="s">
        <v>90</v>
      </c>
    </row>
    <row r="6" spans="1:148" s="55" customFormat="1">
      <c r="A6" s="56" t="s">
        <v>95</v>
      </c>
      <c r="B6" s="61">
        <f t="shared" ref="B6:X6" si="1">B7</f>
        <v>2024</v>
      </c>
      <c r="C6" s="61">
        <f t="shared" si="1"/>
        <v>16489</v>
      </c>
      <c r="D6" s="61">
        <f t="shared" si="1"/>
        <v>46</v>
      </c>
      <c r="E6" s="61">
        <f t="shared" si="1"/>
        <v>17</v>
      </c>
      <c r="F6" s="61">
        <f t="shared" si="1"/>
        <v>4</v>
      </c>
      <c r="G6" s="61">
        <f t="shared" si="1"/>
        <v>0</v>
      </c>
      <c r="H6" s="61" t="str">
        <f t="shared" si="1"/>
        <v>北海道　陸別町</v>
      </c>
      <c r="I6" s="61" t="str">
        <f t="shared" si="1"/>
        <v>法適用</v>
      </c>
      <c r="J6" s="61" t="str">
        <f t="shared" si="1"/>
        <v>下水道事業</v>
      </c>
      <c r="K6" s="61" t="str">
        <f t="shared" si="1"/>
        <v>特定環境保全公共下水道</v>
      </c>
      <c r="L6" s="61" t="str">
        <f t="shared" si="1"/>
        <v>D2</v>
      </c>
      <c r="M6" s="61" t="str">
        <f t="shared" si="1"/>
        <v>非設置</v>
      </c>
      <c r="N6" s="69" t="str">
        <f t="shared" si="1"/>
        <v>-</v>
      </c>
      <c r="O6" s="69">
        <f t="shared" si="1"/>
        <v>87.21</v>
      </c>
      <c r="P6" s="69">
        <f t="shared" si="1"/>
        <v>76.69</v>
      </c>
      <c r="Q6" s="69">
        <f t="shared" si="1"/>
        <v>88.36</v>
      </c>
      <c r="R6" s="69">
        <f t="shared" si="1"/>
        <v>2852</v>
      </c>
      <c r="S6" s="69">
        <f t="shared" si="1"/>
        <v>2120</v>
      </c>
      <c r="T6" s="69">
        <f t="shared" si="1"/>
        <v>608.9</v>
      </c>
      <c r="U6" s="69">
        <f t="shared" si="1"/>
        <v>3.48</v>
      </c>
      <c r="V6" s="69">
        <f t="shared" si="1"/>
        <v>1599</v>
      </c>
      <c r="W6" s="69">
        <f t="shared" si="1"/>
        <v>1.1000000000000001</v>
      </c>
      <c r="X6" s="69">
        <f t="shared" si="1"/>
        <v>1453.64</v>
      </c>
      <c r="Y6" s="77" t="str">
        <f t="shared" ref="Y6:AH6" si="2">IF(Y7="",NA(),Y7)</f>
        <v>-</v>
      </c>
      <c r="Z6" s="77" t="str">
        <f t="shared" si="2"/>
        <v>-</v>
      </c>
      <c r="AA6" s="77" t="str">
        <f t="shared" si="2"/>
        <v>-</v>
      </c>
      <c r="AB6" s="77" t="str">
        <f t="shared" si="2"/>
        <v>-</v>
      </c>
      <c r="AC6" s="77">
        <f t="shared" si="2"/>
        <v>102.44</v>
      </c>
      <c r="AD6" s="77" t="str">
        <f t="shared" si="2"/>
        <v>-</v>
      </c>
      <c r="AE6" s="77" t="str">
        <f t="shared" si="2"/>
        <v>-</v>
      </c>
      <c r="AF6" s="77" t="str">
        <f t="shared" si="2"/>
        <v>-</v>
      </c>
      <c r="AG6" s="77" t="str">
        <f t="shared" si="2"/>
        <v>-</v>
      </c>
      <c r="AH6" s="77">
        <f t="shared" si="2"/>
        <v>106.38</v>
      </c>
      <c r="AI6" s="69" t="str">
        <f>IF(AI7="","",IF(AI7="-","【-】","【"&amp;SUBSTITUTE(TEXT(AI7,"#,##0.00"),"-","△")&amp;"】"))</f>
        <v>【105.07】</v>
      </c>
      <c r="AJ6" s="77" t="str">
        <f t="shared" ref="AJ6:AS6" si="3">IF(AJ7="",NA(),AJ7)</f>
        <v>-</v>
      </c>
      <c r="AK6" s="77" t="str">
        <f t="shared" si="3"/>
        <v>-</v>
      </c>
      <c r="AL6" s="77" t="str">
        <f t="shared" si="3"/>
        <v>-</v>
      </c>
      <c r="AM6" s="77" t="str">
        <f t="shared" si="3"/>
        <v>-</v>
      </c>
      <c r="AN6" s="69">
        <f t="shared" si="3"/>
        <v>0</v>
      </c>
      <c r="AO6" s="77" t="str">
        <f t="shared" si="3"/>
        <v>-</v>
      </c>
      <c r="AP6" s="77" t="str">
        <f t="shared" si="3"/>
        <v>-</v>
      </c>
      <c r="AQ6" s="77" t="str">
        <f t="shared" si="3"/>
        <v>-</v>
      </c>
      <c r="AR6" s="77" t="str">
        <f t="shared" si="3"/>
        <v>-</v>
      </c>
      <c r="AS6" s="77">
        <f t="shared" si="3"/>
        <v>70.63</v>
      </c>
      <c r="AT6" s="69" t="str">
        <f>IF(AT7="","",IF(AT7="-","【-】","【"&amp;SUBSTITUTE(TEXT(AT7,"#,##0.00"),"-","△")&amp;"】"))</f>
        <v>【63.54】</v>
      </c>
      <c r="AU6" s="77" t="str">
        <f t="shared" ref="AU6:BD6" si="4">IF(AU7="",NA(),AU7)</f>
        <v>-</v>
      </c>
      <c r="AV6" s="77" t="str">
        <f t="shared" si="4"/>
        <v>-</v>
      </c>
      <c r="AW6" s="77" t="str">
        <f t="shared" si="4"/>
        <v>-</v>
      </c>
      <c r="AX6" s="77" t="str">
        <f t="shared" si="4"/>
        <v>-</v>
      </c>
      <c r="AY6" s="77">
        <f t="shared" si="4"/>
        <v>33.630000000000003</v>
      </c>
      <c r="AZ6" s="77" t="str">
        <f t="shared" si="4"/>
        <v>-</v>
      </c>
      <c r="BA6" s="77" t="str">
        <f t="shared" si="4"/>
        <v>-</v>
      </c>
      <c r="BB6" s="77" t="str">
        <f t="shared" si="4"/>
        <v>-</v>
      </c>
      <c r="BC6" s="77" t="str">
        <f t="shared" si="4"/>
        <v>-</v>
      </c>
      <c r="BD6" s="77">
        <f t="shared" si="4"/>
        <v>53.28</v>
      </c>
      <c r="BE6" s="69" t="str">
        <f>IF(BE7="","",IF(BE7="-","【-】","【"&amp;SUBSTITUTE(TEXT(BE7,"#,##0.00"),"-","△")&amp;"】"))</f>
        <v>【50.90】</v>
      </c>
      <c r="BF6" s="77" t="str">
        <f t="shared" ref="BF6:BO6" si="5">IF(BF7="",NA(),BF7)</f>
        <v>-</v>
      </c>
      <c r="BG6" s="77" t="str">
        <f t="shared" si="5"/>
        <v>-</v>
      </c>
      <c r="BH6" s="77" t="str">
        <f t="shared" si="5"/>
        <v>-</v>
      </c>
      <c r="BI6" s="77" t="str">
        <f t="shared" si="5"/>
        <v>-</v>
      </c>
      <c r="BJ6" s="77">
        <f t="shared" si="5"/>
        <v>1046.45</v>
      </c>
      <c r="BK6" s="77" t="str">
        <f t="shared" si="5"/>
        <v>-</v>
      </c>
      <c r="BL6" s="77" t="str">
        <f t="shared" si="5"/>
        <v>-</v>
      </c>
      <c r="BM6" s="77" t="str">
        <f t="shared" si="5"/>
        <v>-</v>
      </c>
      <c r="BN6" s="77" t="str">
        <f t="shared" si="5"/>
        <v>-</v>
      </c>
      <c r="BO6" s="77">
        <f t="shared" si="5"/>
        <v>1142.44</v>
      </c>
      <c r="BP6" s="69" t="str">
        <f>IF(BP7="","",IF(BP7="-","【-】","【"&amp;SUBSTITUTE(TEXT(BP7,"#,##0.00"),"-","△")&amp;"】"))</f>
        <v>【1,099.15】</v>
      </c>
      <c r="BQ6" s="77" t="str">
        <f t="shared" ref="BQ6:BZ6" si="6">IF(BQ7="",NA(),BQ7)</f>
        <v>-</v>
      </c>
      <c r="BR6" s="77" t="str">
        <f t="shared" si="6"/>
        <v>-</v>
      </c>
      <c r="BS6" s="77" t="str">
        <f t="shared" si="6"/>
        <v>-</v>
      </c>
      <c r="BT6" s="77" t="str">
        <f t="shared" si="6"/>
        <v>-</v>
      </c>
      <c r="BU6" s="77">
        <f t="shared" si="6"/>
        <v>34.770000000000003</v>
      </c>
      <c r="BV6" s="77" t="str">
        <f t="shared" si="6"/>
        <v>-</v>
      </c>
      <c r="BW6" s="77" t="str">
        <f t="shared" si="6"/>
        <v>-</v>
      </c>
      <c r="BX6" s="77" t="str">
        <f t="shared" si="6"/>
        <v>-</v>
      </c>
      <c r="BY6" s="77" t="str">
        <f t="shared" si="6"/>
        <v>-</v>
      </c>
      <c r="BZ6" s="77">
        <f t="shared" si="6"/>
        <v>66.63</v>
      </c>
      <c r="CA6" s="69" t="str">
        <f>IF(CA7="","",IF(CA7="-","【-】","【"&amp;SUBSTITUTE(TEXT(CA7,"#,##0.00"),"-","△")&amp;"】"))</f>
        <v>【72.92】</v>
      </c>
      <c r="CB6" s="77" t="str">
        <f t="shared" ref="CB6:CK6" si="7">IF(CB7="",NA(),CB7)</f>
        <v>-</v>
      </c>
      <c r="CC6" s="77" t="str">
        <f t="shared" si="7"/>
        <v>-</v>
      </c>
      <c r="CD6" s="77" t="str">
        <f t="shared" si="7"/>
        <v>-</v>
      </c>
      <c r="CE6" s="77" t="str">
        <f t="shared" si="7"/>
        <v>-</v>
      </c>
      <c r="CF6" s="77">
        <f t="shared" si="7"/>
        <v>403.25</v>
      </c>
      <c r="CG6" s="77" t="str">
        <f t="shared" si="7"/>
        <v>-</v>
      </c>
      <c r="CH6" s="77" t="str">
        <f t="shared" si="7"/>
        <v>-</v>
      </c>
      <c r="CI6" s="77" t="str">
        <f t="shared" si="7"/>
        <v>-</v>
      </c>
      <c r="CJ6" s="77" t="str">
        <f t="shared" si="7"/>
        <v>-</v>
      </c>
      <c r="CK6" s="77">
        <f t="shared" si="7"/>
        <v>252.17</v>
      </c>
      <c r="CL6" s="69" t="str">
        <f>IF(CL7="","",IF(CL7="-","【-】","【"&amp;SUBSTITUTE(TEXT(CL7,"#,##0.00"),"-","△")&amp;"】"))</f>
        <v>【225.78】</v>
      </c>
      <c r="CM6" s="77" t="str">
        <f t="shared" ref="CM6:CV6" si="8">IF(CM7="",NA(),CM7)</f>
        <v>-</v>
      </c>
      <c r="CN6" s="77" t="str">
        <f t="shared" si="8"/>
        <v>-</v>
      </c>
      <c r="CO6" s="77" t="str">
        <f t="shared" si="8"/>
        <v>-</v>
      </c>
      <c r="CP6" s="77" t="str">
        <f t="shared" si="8"/>
        <v>-</v>
      </c>
      <c r="CQ6" s="77">
        <f t="shared" si="8"/>
        <v>37.08</v>
      </c>
      <c r="CR6" s="77" t="str">
        <f t="shared" si="8"/>
        <v>-</v>
      </c>
      <c r="CS6" s="77" t="str">
        <f t="shared" si="8"/>
        <v>-</v>
      </c>
      <c r="CT6" s="77" t="str">
        <f t="shared" si="8"/>
        <v>-</v>
      </c>
      <c r="CU6" s="77" t="str">
        <f t="shared" si="8"/>
        <v>-</v>
      </c>
      <c r="CV6" s="77">
        <f t="shared" si="8"/>
        <v>42.15</v>
      </c>
      <c r="CW6" s="69" t="str">
        <f>IF(CW7="","",IF(CW7="-","【-】","【"&amp;SUBSTITUTE(TEXT(CW7,"#,##0.00"),"-","△")&amp;"】"))</f>
        <v>【43.17】</v>
      </c>
      <c r="CX6" s="77" t="str">
        <f t="shared" ref="CX6:DG6" si="9">IF(CX7="",NA(),CX7)</f>
        <v>-</v>
      </c>
      <c r="CY6" s="77" t="str">
        <f t="shared" si="9"/>
        <v>-</v>
      </c>
      <c r="CZ6" s="77" t="str">
        <f t="shared" si="9"/>
        <v>-</v>
      </c>
      <c r="DA6" s="77" t="str">
        <f t="shared" si="9"/>
        <v>-</v>
      </c>
      <c r="DB6" s="77">
        <f t="shared" si="9"/>
        <v>93.5</v>
      </c>
      <c r="DC6" s="77" t="str">
        <f t="shared" si="9"/>
        <v>-</v>
      </c>
      <c r="DD6" s="77" t="str">
        <f t="shared" si="9"/>
        <v>-</v>
      </c>
      <c r="DE6" s="77" t="str">
        <f t="shared" si="9"/>
        <v>-</v>
      </c>
      <c r="DF6" s="77" t="str">
        <f t="shared" si="9"/>
        <v>-</v>
      </c>
      <c r="DG6" s="77">
        <f t="shared" si="9"/>
        <v>84.21</v>
      </c>
      <c r="DH6" s="69" t="str">
        <f>IF(DH7="","",IF(DH7="-","【-】","【"&amp;SUBSTITUTE(TEXT(DH7,"#,##0.00"),"-","△")&amp;"】"))</f>
        <v>【86.31】</v>
      </c>
      <c r="DI6" s="77" t="str">
        <f t="shared" ref="DI6:DR6" si="10">IF(DI7="",NA(),DI7)</f>
        <v>-</v>
      </c>
      <c r="DJ6" s="77" t="str">
        <f t="shared" si="10"/>
        <v>-</v>
      </c>
      <c r="DK6" s="77" t="str">
        <f t="shared" si="10"/>
        <v>-</v>
      </c>
      <c r="DL6" s="77" t="str">
        <f t="shared" si="10"/>
        <v>-</v>
      </c>
      <c r="DM6" s="77">
        <f t="shared" si="10"/>
        <v>53.12</v>
      </c>
      <c r="DN6" s="77" t="str">
        <f t="shared" si="10"/>
        <v>-</v>
      </c>
      <c r="DO6" s="77" t="str">
        <f t="shared" si="10"/>
        <v>-</v>
      </c>
      <c r="DP6" s="77" t="str">
        <f t="shared" si="10"/>
        <v>-</v>
      </c>
      <c r="DQ6" s="77" t="str">
        <f t="shared" si="10"/>
        <v>-</v>
      </c>
      <c r="DR6" s="77">
        <f t="shared" si="10"/>
        <v>27.46</v>
      </c>
      <c r="DS6" s="69" t="str">
        <f>IF(DS7="","",IF(DS7="-","【-】","【"&amp;SUBSTITUTE(TEXT(DS7,"#,##0.00"),"-","△")&amp;"】"))</f>
        <v>【30.82】</v>
      </c>
      <c r="DT6" s="77" t="str">
        <f t="shared" ref="DT6:EC6" si="11">IF(DT7="",NA(),DT7)</f>
        <v>-</v>
      </c>
      <c r="DU6" s="77" t="str">
        <f t="shared" si="11"/>
        <v>-</v>
      </c>
      <c r="DV6" s="77" t="str">
        <f t="shared" si="11"/>
        <v>-</v>
      </c>
      <c r="DW6" s="77" t="str">
        <f t="shared" si="11"/>
        <v>-</v>
      </c>
      <c r="DX6" s="69">
        <f t="shared" si="11"/>
        <v>0</v>
      </c>
      <c r="DY6" s="77" t="str">
        <f t="shared" si="11"/>
        <v>-</v>
      </c>
      <c r="DZ6" s="77" t="str">
        <f t="shared" si="11"/>
        <v>-</v>
      </c>
      <c r="EA6" s="77" t="str">
        <f t="shared" si="11"/>
        <v>-</v>
      </c>
      <c r="EB6" s="77" t="str">
        <f t="shared" si="11"/>
        <v>-</v>
      </c>
      <c r="EC6" s="77">
        <f t="shared" si="11"/>
        <v>2.e-002</v>
      </c>
      <c r="ED6" s="69" t="str">
        <f>IF(ED7="","",IF(ED7="-","【-】","【"&amp;SUBSTITUTE(TEXT(ED7,"#,##0.00"),"-","△")&amp;"】"))</f>
        <v>【0.06】</v>
      </c>
      <c r="EE6" s="77" t="str">
        <f t="shared" ref="EE6:EN6" si="12">IF(EE7="",NA(),EE7)</f>
        <v>-</v>
      </c>
      <c r="EF6" s="77" t="str">
        <f t="shared" si="12"/>
        <v>-</v>
      </c>
      <c r="EG6" s="77" t="str">
        <f t="shared" si="12"/>
        <v>-</v>
      </c>
      <c r="EH6" s="77" t="str">
        <f t="shared" si="12"/>
        <v>-</v>
      </c>
      <c r="EI6" s="69">
        <f t="shared" si="12"/>
        <v>0</v>
      </c>
      <c r="EJ6" s="77" t="str">
        <f t="shared" si="12"/>
        <v>-</v>
      </c>
      <c r="EK6" s="77" t="str">
        <f t="shared" si="12"/>
        <v>-</v>
      </c>
      <c r="EL6" s="77" t="str">
        <f t="shared" si="12"/>
        <v>-</v>
      </c>
      <c r="EM6" s="77" t="str">
        <f t="shared" si="12"/>
        <v>-</v>
      </c>
      <c r="EN6" s="77">
        <f t="shared" si="12"/>
        <v>5.e-002</v>
      </c>
      <c r="EO6" s="69" t="str">
        <f>IF(EO7="","",IF(EO7="-","【-】","【"&amp;SUBSTITUTE(TEXT(EO7,"#,##0.00"),"-","△")&amp;"】"))</f>
        <v>【0.15】</v>
      </c>
    </row>
    <row r="7" spans="1:148" s="55" customFormat="1">
      <c r="A7" s="56"/>
      <c r="B7" s="62">
        <v>2024</v>
      </c>
      <c r="C7" s="62">
        <v>16489</v>
      </c>
      <c r="D7" s="62">
        <v>46</v>
      </c>
      <c r="E7" s="62">
        <v>17</v>
      </c>
      <c r="F7" s="62">
        <v>4</v>
      </c>
      <c r="G7" s="62">
        <v>0</v>
      </c>
      <c r="H7" s="62" t="s">
        <v>96</v>
      </c>
      <c r="I7" s="62" t="s">
        <v>97</v>
      </c>
      <c r="J7" s="62" t="s">
        <v>98</v>
      </c>
      <c r="K7" s="62" t="s">
        <v>13</v>
      </c>
      <c r="L7" s="62" t="s">
        <v>99</v>
      </c>
      <c r="M7" s="62" t="s">
        <v>100</v>
      </c>
      <c r="N7" s="70" t="s">
        <v>101</v>
      </c>
      <c r="O7" s="70">
        <v>87.21</v>
      </c>
      <c r="P7" s="70">
        <v>76.69</v>
      </c>
      <c r="Q7" s="70">
        <v>88.36</v>
      </c>
      <c r="R7" s="70">
        <v>2852</v>
      </c>
      <c r="S7" s="70">
        <v>2120</v>
      </c>
      <c r="T7" s="70">
        <v>608.9</v>
      </c>
      <c r="U7" s="70">
        <v>3.48</v>
      </c>
      <c r="V7" s="70">
        <v>1599</v>
      </c>
      <c r="W7" s="70">
        <v>1.1000000000000001</v>
      </c>
      <c r="X7" s="70">
        <v>1453.64</v>
      </c>
      <c r="Y7" s="70" t="s">
        <v>101</v>
      </c>
      <c r="Z7" s="70" t="s">
        <v>101</v>
      </c>
      <c r="AA7" s="70" t="s">
        <v>101</v>
      </c>
      <c r="AB7" s="70" t="s">
        <v>101</v>
      </c>
      <c r="AC7" s="70">
        <v>102.44</v>
      </c>
      <c r="AD7" s="70" t="s">
        <v>101</v>
      </c>
      <c r="AE7" s="70" t="s">
        <v>101</v>
      </c>
      <c r="AF7" s="70" t="s">
        <v>101</v>
      </c>
      <c r="AG7" s="70" t="s">
        <v>101</v>
      </c>
      <c r="AH7" s="70">
        <v>106.38</v>
      </c>
      <c r="AI7" s="70">
        <v>105.07</v>
      </c>
      <c r="AJ7" s="70" t="s">
        <v>101</v>
      </c>
      <c r="AK7" s="70" t="s">
        <v>101</v>
      </c>
      <c r="AL7" s="70" t="s">
        <v>101</v>
      </c>
      <c r="AM7" s="70" t="s">
        <v>101</v>
      </c>
      <c r="AN7" s="70">
        <v>0</v>
      </c>
      <c r="AO7" s="70" t="s">
        <v>101</v>
      </c>
      <c r="AP7" s="70" t="s">
        <v>101</v>
      </c>
      <c r="AQ7" s="70" t="s">
        <v>101</v>
      </c>
      <c r="AR7" s="70" t="s">
        <v>101</v>
      </c>
      <c r="AS7" s="70">
        <v>70.63</v>
      </c>
      <c r="AT7" s="70">
        <v>63.54</v>
      </c>
      <c r="AU7" s="70" t="s">
        <v>101</v>
      </c>
      <c r="AV7" s="70" t="s">
        <v>101</v>
      </c>
      <c r="AW7" s="70" t="s">
        <v>101</v>
      </c>
      <c r="AX7" s="70" t="s">
        <v>101</v>
      </c>
      <c r="AY7" s="70">
        <v>33.630000000000003</v>
      </c>
      <c r="AZ7" s="70" t="s">
        <v>101</v>
      </c>
      <c r="BA7" s="70" t="s">
        <v>101</v>
      </c>
      <c r="BB7" s="70" t="s">
        <v>101</v>
      </c>
      <c r="BC7" s="70" t="s">
        <v>101</v>
      </c>
      <c r="BD7" s="70">
        <v>53.28</v>
      </c>
      <c r="BE7" s="70">
        <v>50.9</v>
      </c>
      <c r="BF7" s="70" t="s">
        <v>101</v>
      </c>
      <c r="BG7" s="70" t="s">
        <v>101</v>
      </c>
      <c r="BH7" s="70" t="s">
        <v>101</v>
      </c>
      <c r="BI7" s="70" t="s">
        <v>101</v>
      </c>
      <c r="BJ7" s="70">
        <v>1046.45</v>
      </c>
      <c r="BK7" s="70" t="s">
        <v>101</v>
      </c>
      <c r="BL7" s="70" t="s">
        <v>101</v>
      </c>
      <c r="BM7" s="70" t="s">
        <v>101</v>
      </c>
      <c r="BN7" s="70" t="s">
        <v>101</v>
      </c>
      <c r="BO7" s="70">
        <v>1142.44</v>
      </c>
      <c r="BP7" s="70">
        <v>1099.1500000000001</v>
      </c>
      <c r="BQ7" s="70" t="s">
        <v>101</v>
      </c>
      <c r="BR7" s="70" t="s">
        <v>101</v>
      </c>
      <c r="BS7" s="70" t="s">
        <v>101</v>
      </c>
      <c r="BT7" s="70" t="s">
        <v>101</v>
      </c>
      <c r="BU7" s="70">
        <v>34.770000000000003</v>
      </c>
      <c r="BV7" s="70" t="s">
        <v>101</v>
      </c>
      <c r="BW7" s="70" t="s">
        <v>101</v>
      </c>
      <c r="BX7" s="70" t="s">
        <v>101</v>
      </c>
      <c r="BY7" s="70" t="s">
        <v>101</v>
      </c>
      <c r="BZ7" s="70">
        <v>66.63</v>
      </c>
      <c r="CA7" s="70">
        <v>72.92</v>
      </c>
      <c r="CB7" s="70" t="s">
        <v>101</v>
      </c>
      <c r="CC7" s="70" t="s">
        <v>101</v>
      </c>
      <c r="CD7" s="70" t="s">
        <v>101</v>
      </c>
      <c r="CE7" s="70" t="s">
        <v>101</v>
      </c>
      <c r="CF7" s="70">
        <v>403.25</v>
      </c>
      <c r="CG7" s="70" t="s">
        <v>101</v>
      </c>
      <c r="CH7" s="70" t="s">
        <v>101</v>
      </c>
      <c r="CI7" s="70" t="s">
        <v>101</v>
      </c>
      <c r="CJ7" s="70" t="s">
        <v>101</v>
      </c>
      <c r="CK7" s="70">
        <v>252.17</v>
      </c>
      <c r="CL7" s="70">
        <v>225.78</v>
      </c>
      <c r="CM7" s="70" t="s">
        <v>101</v>
      </c>
      <c r="CN7" s="70" t="s">
        <v>101</v>
      </c>
      <c r="CO7" s="70" t="s">
        <v>101</v>
      </c>
      <c r="CP7" s="70" t="s">
        <v>101</v>
      </c>
      <c r="CQ7" s="70">
        <v>37.08</v>
      </c>
      <c r="CR7" s="70" t="s">
        <v>101</v>
      </c>
      <c r="CS7" s="70" t="s">
        <v>101</v>
      </c>
      <c r="CT7" s="70" t="s">
        <v>101</v>
      </c>
      <c r="CU7" s="70" t="s">
        <v>101</v>
      </c>
      <c r="CV7" s="70">
        <v>42.15</v>
      </c>
      <c r="CW7" s="70">
        <v>43.17</v>
      </c>
      <c r="CX7" s="70" t="s">
        <v>101</v>
      </c>
      <c r="CY7" s="70" t="s">
        <v>101</v>
      </c>
      <c r="CZ7" s="70" t="s">
        <v>101</v>
      </c>
      <c r="DA7" s="70" t="s">
        <v>101</v>
      </c>
      <c r="DB7" s="70">
        <v>93.5</v>
      </c>
      <c r="DC7" s="70" t="s">
        <v>101</v>
      </c>
      <c r="DD7" s="70" t="s">
        <v>101</v>
      </c>
      <c r="DE7" s="70" t="s">
        <v>101</v>
      </c>
      <c r="DF7" s="70" t="s">
        <v>101</v>
      </c>
      <c r="DG7" s="70">
        <v>84.21</v>
      </c>
      <c r="DH7" s="70">
        <v>86.31</v>
      </c>
      <c r="DI7" s="70" t="s">
        <v>101</v>
      </c>
      <c r="DJ7" s="70" t="s">
        <v>101</v>
      </c>
      <c r="DK7" s="70" t="s">
        <v>101</v>
      </c>
      <c r="DL7" s="70" t="s">
        <v>101</v>
      </c>
      <c r="DM7" s="70">
        <v>53.12</v>
      </c>
      <c r="DN7" s="70" t="s">
        <v>101</v>
      </c>
      <c r="DO7" s="70" t="s">
        <v>101</v>
      </c>
      <c r="DP7" s="70" t="s">
        <v>101</v>
      </c>
      <c r="DQ7" s="70" t="s">
        <v>101</v>
      </c>
      <c r="DR7" s="70">
        <v>27.46</v>
      </c>
      <c r="DS7" s="70">
        <v>30.82</v>
      </c>
      <c r="DT7" s="70" t="s">
        <v>101</v>
      </c>
      <c r="DU7" s="70" t="s">
        <v>101</v>
      </c>
      <c r="DV7" s="70" t="s">
        <v>101</v>
      </c>
      <c r="DW7" s="70" t="s">
        <v>101</v>
      </c>
      <c r="DX7" s="70">
        <v>0</v>
      </c>
      <c r="DY7" s="70" t="s">
        <v>101</v>
      </c>
      <c r="DZ7" s="70" t="s">
        <v>101</v>
      </c>
      <c r="EA7" s="70" t="s">
        <v>101</v>
      </c>
      <c r="EB7" s="70" t="s">
        <v>101</v>
      </c>
      <c r="EC7" s="70">
        <v>2.e-002</v>
      </c>
      <c r="ED7" s="70">
        <v>6.e-002</v>
      </c>
      <c r="EE7" s="70" t="s">
        <v>101</v>
      </c>
      <c r="EF7" s="70" t="s">
        <v>101</v>
      </c>
      <c r="EG7" s="70" t="s">
        <v>101</v>
      </c>
      <c r="EH7" s="70" t="s">
        <v>101</v>
      </c>
      <c r="EI7" s="70">
        <v>0</v>
      </c>
      <c r="EJ7" s="70" t="s">
        <v>101</v>
      </c>
      <c r="EK7" s="70" t="s">
        <v>101</v>
      </c>
      <c r="EL7" s="70" t="s">
        <v>101</v>
      </c>
      <c r="EM7" s="70" t="s">
        <v>101</v>
      </c>
      <c r="EN7" s="70">
        <v>5.e-002</v>
      </c>
      <c r="EO7" s="70">
        <v>0.15</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34</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TS MIZUMA</cp:lastModifiedBy>
  <dcterms:created xsi:type="dcterms:W3CDTF">2025-12-23T06:08:25Z</dcterms:created>
  <dcterms:modified xsi:type="dcterms:W3CDTF">2026-02-05T23:48:10Z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2026-02-05T23:48:10Z</vt:filetime>
  </property>
</Properties>
</file>