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B7Hrtk9NIqar8U/UiRuS4Rh9qqnMevCl0zLSLwuo5bl/Dx/Gal/cKw8KveGt3JAPOcISbyuzblUqbG16P1Ldg==" workbookSaltValue="kRnjvI0/5D4YTPzBDcBScA=="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<sst xmlns="http://schemas.openxmlformats.org/spreadsheetml/2006/main" xmlns:r="http://schemas.openxmlformats.org/officeDocument/2006/relationships" count="111" uniqueCount="111">
  <si>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</si>
  <si>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</si>
  <si>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</si>
  <si>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</si>
  <si>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非設置</t>
  </si>
  <si>
    <t>人口（人）</t>
    <rPh sb="0" eb="2">
      <t>ジンコウ</t>
    </rPh>
    <rPh sb="3" eb="4">
      <t>ヒト</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</si>
  <si>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</si>
  <si>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</si>
  <si>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</si>
  <si>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</si>
  <si>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</si>
  <si>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</si>
  <si>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</si>
  <si>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</si>
  <si>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</si>
  <si>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</si>
  <si>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</si>
  <si>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</si>
  <si>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</si>
  <si>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</si>
  <si>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</si>
  <si>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</si>
  <si>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</si>
  <si>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</si>
  <si>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</si>
  <si>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</si>
  <si>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</si>
  <si>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</si>
  <si>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</si>
  <si>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</si>
  <si>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</si>
  <si>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</si>
  <si>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</si>
  <si>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</si>
  <si>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</si>
  <si>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</si>
  <si>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</si>
  <si>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</si>
  <si>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</si>
  <si>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</si>
  <si>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</si>
  <si>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</si>
  <si>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</si>
  <si>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</si>
  <si>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</si>
  <si>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</si>
  <si>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</si>
  <si>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</si>
  <si>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</si>
  <si>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</si>
  <si>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</si>
  <si>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</si>
  <si>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</si>
  <si>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</si>
  <si>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</si>
  <si>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</si>
  <si>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</si>
  <si>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</si>
  <si>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</si>
  <si>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</si>
  <si>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</si>
  <si>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</si>
  <si>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</si>
  <si>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</si>
  <si>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</si>
  <si>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</si>
  <si>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</si>
  <si>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</si>
  <si>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</si>
  <si>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</si>
  <si>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</si>
  <si>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</si>
  <si>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</si>
  <si>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</si>
  <si>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</si>
  <si>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</si>
  <si>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</si>
  <si>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</si>
  <si>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</si>
  <si>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</si>
  <si>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</si>
  <si>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</si>
  <si>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</si>
  <si>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</si>
  <si>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</si>
  <si>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</si>
  <si>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</si>
  <si>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</si>
  <si>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</si>
  <si>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</si>
  <si>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</si>
  <si>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</si>
  <si>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</si>
  <si>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北海道　陸別町</t>
  </si>
  <si>
    <t>法適用</t>
  </si>
  <si>
    <t>水道事業</t>
  </si>
  <si>
    <t>簡易水道事業</t>
  </si>
  <si>
    <t>C4</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</si>
  <si>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</si>
  <si>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</si>
  <si>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</si>
  <si>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</si>
  <si>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</si>
  <si>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</si>
  <si>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</si>
  <si>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</si>
  <si>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</si>
  <si>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</si>
  <si>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①経常収支比率は、100％を超えて単年度収支は黒字となっていますが、⑤料金回収率が51.77％で100％を大きく下回り、一般会計からの繰入金に強く依存している状況です。
②累積欠損金費率は０％ですが、収益的収支不足分については一般会計からの繰入金によって収支均衡を保っている状況です。
③流動比率は100％に達していませんが、起債償還がピークを過ぎたため、今後は徐々に数値が改善していく見込みです。
④企業債残高対給水収益比率は平成３年度に着手した統合簡易水道事業の起債残高の減少により、類似団体平均値と比較しても低い水準となっています。
⑥給水原価は、類似団体平均値より低い水準ですが全国平均を上回っています。その要因は⑦施設利用率は84.28％と高い水準ですが、⑧有収率が60.24％と低く、送配水管の漏水量が大きく影響しているため、漏水箇所の早期解消に努めます。</t>
    <rPh sb="1" eb="3">
      <t>ケイジョウ</t>
    </rPh>
    <rPh sb="3" eb="5">
      <t>シュウシ</t>
    </rPh>
    <rPh sb="5" eb="7">
      <t>ヒリツ</t>
    </rPh>
    <rPh sb="14" eb="15">
      <t>コ</t>
    </rPh>
    <rPh sb="17" eb="20">
      <t>タンネンド</t>
    </rPh>
    <rPh sb="20" eb="22">
      <t>シュウシ</t>
    </rPh>
    <rPh sb="23" eb="25">
      <t>クロジ</t>
    </rPh>
    <rPh sb="35" eb="37">
      <t>リョウキン</t>
    </rPh>
    <rPh sb="37" eb="39">
      <t>カイシュウ</t>
    </rPh>
    <rPh sb="39" eb="40">
      <t>リツ</t>
    </rPh>
    <rPh sb="53" eb="54">
      <t>オオ</t>
    </rPh>
    <rPh sb="56" eb="58">
      <t>シタマワ</t>
    </rPh>
    <rPh sb="60" eb="62">
      <t>イッパン</t>
    </rPh>
    <rPh sb="62" eb="64">
      <t>カイケイ</t>
    </rPh>
    <rPh sb="67" eb="69">
      <t>クリイレ</t>
    </rPh>
    <rPh sb="69" eb="70">
      <t>キン</t>
    </rPh>
    <rPh sb="71" eb="72">
      <t>ツヨ</t>
    </rPh>
    <rPh sb="73" eb="75">
      <t>イゾン</t>
    </rPh>
    <rPh sb="79" eb="81">
      <t>ジョウキョウ</t>
    </rPh>
    <rPh sb="87" eb="89">
      <t>ルイセキ</t>
    </rPh>
    <rPh sb="89" eb="91">
      <t>ケッソン</t>
    </rPh>
    <rPh sb="91" eb="92">
      <t>キン</t>
    </rPh>
    <rPh sb="92" eb="94">
      <t>ヒリツ</t>
    </rPh>
    <rPh sb="101" eb="104">
      <t>シュウエキテキ</t>
    </rPh>
    <rPh sb="104" eb="106">
      <t>シュウシ</t>
    </rPh>
    <rPh sb="106" eb="109">
      <t>フソクブン</t>
    </rPh>
    <rPh sb="114" eb="116">
      <t>イッパン</t>
    </rPh>
    <rPh sb="116" eb="118">
      <t>カイケイ</t>
    </rPh>
    <rPh sb="121" eb="123">
      <t>クリイレ</t>
    </rPh>
    <rPh sb="123" eb="124">
      <t>キン</t>
    </rPh>
    <rPh sb="128" eb="130">
      <t>シュウシ</t>
    </rPh>
    <rPh sb="130" eb="132">
      <t>キンコウ</t>
    </rPh>
    <rPh sb="133" eb="134">
      <t>タモ</t>
    </rPh>
    <rPh sb="138" eb="140">
      <t>ジョウキョウ</t>
    </rPh>
    <rPh sb="146" eb="148">
      <t>リュウドウ</t>
    </rPh>
    <rPh sb="148" eb="150">
      <t>ヒリツ</t>
    </rPh>
    <rPh sb="156" eb="157">
      <t>タッ</t>
    </rPh>
    <rPh sb="165" eb="167">
      <t>キサイ</t>
    </rPh>
    <rPh sb="167" eb="169">
      <t>ショウカン</t>
    </rPh>
    <rPh sb="174" eb="175">
      <t>ス</t>
    </rPh>
    <rPh sb="180" eb="182">
      <t>コンゴ</t>
    </rPh>
    <rPh sb="183" eb="185">
      <t>ジョジョ</t>
    </rPh>
    <rPh sb="186" eb="188">
      <t>スウチ</t>
    </rPh>
    <rPh sb="189" eb="191">
      <t>カイゼン</t>
    </rPh>
    <rPh sb="195" eb="197">
      <t>ミコ</t>
    </rPh>
    <rPh sb="204" eb="206">
      <t>キギョウ</t>
    </rPh>
    <rPh sb="206" eb="207">
      <t>サイ</t>
    </rPh>
    <rPh sb="207" eb="209">
      <t>ザンダカ</t>
    </rPh>
    <rPh sb="209" eb="210">
      <t>タイ</t>
    </rPh>
    <rPh sb="210" eb="212">
      <t>キュウスイ</t>
    </rPh>
    <rPh sb="212" eb="214">
      <t>シュウエキ</t>
    </rPh>
    <rPh sb="214" eb="216">
      <t>ヒリツ</t>
    </rPh>
    <rPh sb="217" eb="219">
      <t>ヘイセイ</t>
    </rPh>
    <rPh sb="220" eb="222">
      <t>ネンド</t>
    </rPh>
    <rPh sb="223" eb="225">
      <t>チャクシュ</t>
    </rPh>
    <rPh sb="227" eb="229">
      <t>トウゴウ</t>
    </rPh>
    <rPh sb="229" eb="231">
      <t>カンイ</t>
    </rPh>
    <rPh sb="231" eb="233">
      <t>スイドウ</t>
    </rPh>
    <rPh sb="233" eb="235">
      <t>ジギョウ</t>
    </rPh>
    <rPh sb="236" eb="238">
      <t>キサイ</t>
    </rPh>
    <rPh sb="238" eb="240">
      <t>ザンダカ</t>
    </rPh>
    <rPh sb="241" eb="243">
      <t>ゲンショウ</t>
    </rPh>
    <rPh sb="247" eb="249">
      <t>ルイジ</t>
    </rPh>
    <rPh sb="249" eb="251">
      <t>ダンタイ</t>
    </rPh>
    <rPh sb="251" eb="253">
      <t>ヘイキン</t>
    </rPh>
    <rPh sb="253" eb="254">
      <t>チ</t>
    </rPh>
    <rPh sb="255" eb="257">
      <t>ヒカク</t>
    </rPh>
    <rPh sb="260" eb="261">
      <t>ヒク</t>
    </rPh>
    <rPh sb="262" eb="264">
      <t>スイジュン</t>
    </rPh>
    <rPh sb="275" eb="279">
      <t>キュウスイゲンカ</t>
    </rPh>
    <rPh sb="281" eb="283">
      <t>ルイジ</t>
    </rPh>
    <rPh sb="283" eb="285">
      <t>ダンタイ</t>
    </rPh>
    <rPh sb="285" eb="287">
      <t>ヘイキン</t>
    </rPh>
    <rPh sb="287" eb="288">
      <t>チ</t>
    </rPh>
    <rPh sb="290" eb="291">
      <t>ヒク</t>
    </rPh>
    <rPh sb="292" eb="294">
      <t>スイジュン</t>
    </rPh>
    <rPh sb="297" eb="299">
      <t>ゼンコク</t>
    </rPh>
    <rPh sb="299" eb="301">
      <t>ヘイキン</t>
    </rPh>
    <rPh sb="302" eb="304">
      <t>ウワマワ</t>
    </rPh>
    <rPh sb="312" eb="314">
      <t>ヨウイン</t>
    </rPh>
    <rPh sb="349" eb="350">
      <t>ヒク</t>
    </rPh>
    <rPh sb="373" eb="375">
      <t>ロウスイ</t>
    </rPh>
    <rPh sb="375" eb="377">
      <t>カショ</t>
    </rPh>
    <rPh sb="378" eb="380">
      <t>ソウキ</t>
    </rPh>
    <rPh sb="380" eb="382">
      <t>カイショウ</t>
    </rPh>
    <rPh sb="383" eb="384">
      <t>ツト</t>
    </rPh>
    <phoneticPr fontId="1"/>
  </si>
  <si>
    <t>①有形固定資産減価償却率は60.68％で、施設の半分以上が法定耐用年数に近づいている状況となっており、類似団体平均より高い水準となっています。
②管路経年化率は17.6％で法定耐用年数を超えた管路はまだ少ないですが、③管路更新率が低い水準であるため、このままだと①と同様に数値は上昇していきます。
今後は、令和７年度に策定する管路耐震化・更新計画に基づき適切な施設の更新を実施していきます。</t>
    <rPh sb="1" eb="3">
      <t>ユウケイ</t>
    </rPh>
    <rPh sb="3" eb="5">
      <t>コテイ</t>
    </rPh>
    <rPh sb="5" eb="7">
      <t>シサン</t>
    </rPh>
    <rPh sb="7" eb="9">
      <t>ゲンカ</t>
    </rPh>
    <rPh sb="9" eb="11">
      <t>ショウキャク</t>
    </rPh>
    <rPh sb="11" eb="12">
      <t>リツ</t>
    </rPh>
    <rPh sb="21" eb="23">
      <t>シセツ</t>
    </rPh>
    <rPh sb="24" eb="26">
      <t>ハンブン</t>
    </rPh>
    <rPh sb="26" eb="28">
      <t>イジョウ</t>
    </rPh>
    <rPh sb="29" eb="31">
      <t>ホウテイ</t>
    </rPh>
    <rPh sb="31" eb="33">
      <t>タイヨウ</t>
    </rPh>
    <rPh sb="33" eb="35">
      <t>ネンスウ</t>
    </rPh>
    <rPh sb="36" eb="37">
      <t>チカ</t>
    </rPh>
    <rPh sb="42" eb="44">
      <t>ジョウキョウ</t>
    </rPh>
    <rPh sb="51" eb="53">
      <t>ルイジ</t>
    </rPh>
    <rPh sb="53" eb="55">
      <t>ダンタイ</t>
    </rPh>
    <rPh sb="55" eb="57">
      <t>ヘイキン</t>
    </rPh>
    <rPh sb="59" eb="60">
      <t>タカ</t>
    </rPh>
    <rPh sb="61" eb="63">
      <t>スイジュン</t>
    </rPh>
    <rPh sb="74" eb="76">
      <t>カンロ</t>
    </rPh>
    <rPh sb="76" eb="79">
      <t>ケイネンカ</t>
    </rPh>
    <rPh sb="79" eb="80">
      <t>リツ</t>
    </rPh>
    <rPh sb="87" eb="89">
      <t>ホウテイ</t>
    </rPh>
    <rPh sb="89" eb="91">
      <t>タイヨウ</t>
    </rPh>
    <rPh sb="91" eb="93">
      <t>ネンスウ</t>
    </rPh>
    <rPh sb="94" eb="95">
      <t>コ</t>
    </rPh>
    <rPh sb="97" eb="99">
      <t>カンロ</t>
    </rPh>
    <rPh sb="102" eb="103">
      <t>スク</t>
    </rPh>
    <rPh sb="110" eb="112">
      <t>カンロ</t>
    </rPh>
    <rPh sb="112" eb="114">
      <t>コウシン</t>
    </rPh>
    <rPh sb="114" eb="115">
      <t>リツ</t>
    </rPh>
    <rPh sb="116" eb="117">
      <t>ヒク</t>
    </rPh>
    <rPh sb="118" eb="120">
      <t>スイジュン</t>
    </rPh>
    <rPh sb="134" eb="136">
      <t>ドウヨウ</t>
    </rPh>
    <rPh sb="137" eb="139">
      <t>スウチ</t>
    </rPh>
    <rPh sb="140" eb="142">
      <t>ジョウショウ</t>
    </rPh>
    <rPh sb="151" eb="153">
      <t>コンゴ</t>
    </rPh>
    <rPh sb="155" eb="157">
      <t>レイワ</t>
    </rPh>
    <rPh sb="158" eb="160">
      <t>ネンド</t>
    </rPh>
    <rPh sb="161" eb="163">
      <t>サクテイ</t>
    </rPh>
    <rPh sb="165" eb="167">
      <t>カンロ</t>
    </rPh>
    <rPh sb="167" eb="170">
      <t>タイシンカ</t>
    </rPh>
    <rPh sb="171" eb="173">
      <t>コウシン</t>
    </rPh>
    <rPh sb="173" eb="175">
      <t>ケイカク</t>
    </rPh>
    <rPh sb="176" eb="177">
      <t>モト</t>
    </rPh>
    <rPh sb="179" eb="181">
      <t>テキセツ</t>
    </rPh>
    <rPh sb="182" eb="184">
      <t>シセツ</t>
    </rPh>
    <rPh sb="185" eb="187">
      <t>コウシン</t>
    </rPh>
    <rPh sb="188" eb="190">
      <t>ジッシ</t>
    </rPh>
    <phoneticPr fontId="1"/>
  </si>
  <si>
    <t>令和６年度以降は起債償還金が減少していくため、収支は改善していきますが、人口減少により給水収益も減少します。一方で施設の老朽化は進むため、今後の維持管理費の増加は増える見込みです。水道の安心・安全・安定供給を継続していくために、今後は令和７年度に改定する経営戦略を基本に、施設の維持管理と改築・更新を計画的に進めていきます。</t>
    <rPh sb="0" eb="2">
      <t>レイワ</t>
    </rPh>
    <rPh sb="3" eb="5">
      <t>ネンド</t>
    </rPh>
    <rPh sb="5" eb="7">
      <t>イコウ</t>
    </rPh>
    <rPh sb="8" eb="10">
      <t>キサイ</t>
    </rPh>
    <rPh sb="10" eb="12">
      <t>ショウカン</t>
    </rPh>
    <rPh sb="12" eb="13">
      <t>キン</t>
    </rPh>
    <rPh sb="14" eb="16">
      <t>ゲンショウ</t>
    </rPh>
    <rPh sb="23" eb="25">
      <t>シュウシ</t>
    </rPh>
    <rPh sb="26" eb="28">
      <t>カイゼン</t>
    </rPh>
    <rPh sb="36" eb="38">
      <t>ジンコウ</t>
    </rPh>
    <rPh sb="38" eb="40">
      <t>ゲンショウ</t>
    </rPh>
    <rPh sb="43" eb="45">
      <t>キュウスイ</t>
    </rPh>
    <rPh sb="45" eb="47">
      <t>シュウエキ</t>
    </rPh>
    <rPh sb="48" eb="50">
      <t>ゲンショウ</t>
    </rPh>
    <rPh sb="54" eb="56">
      <t>イッポウ</t>
    </rPh>
    <rPh sb="57" eb="59">
      <t>シセツ</t>
    </rPh>
    <rPh sb="60" eb="63">
      <t>ロウキュウカ</t>
    </rPh>
    <rPh sb="64" eb="65">
      <t>スス</t>
    </rPh>
    <rPh sb="69" eb="71">
      <t>コンゴ</t>
    </rPh>
    <rPh sb="72" eb="74">
      <t>イジ</t>
    </rPh>
    <rPh sb="74" eb="77">
      <t>カンリヒ</t>
    </rPh>
    <rPh sb="78" eb="80">
      <t>ゾウカ</t>
    </rPh>
    <rPh sb="81" eb="82">
      <t>フ</t>
    </rPh>
    <rPh sb="84" eb="86">
      <t>ミコ</t>
    </rPh>
    <rPh sb="90" eb="92">
      <t>スイドウ</t>
    </rPh>
    <rPh sb="93" eb="95">
      <t>アンシン</t>
    </rPh>
    <rPh sb="96" eb="98">
      <t>アンゼン</t>
    </rPh>
    <rPh sb="99" eb="101">
      <t>アンテイ</t>
    </rPh>
    <rPh sb="101" eb="103">
      <t>キョウキュウ</t>
    </rPh>
    <rPh sb="104" eb="106">
      <t>ケイゾク</t>
    </rPh>
    <rPh sb="114" eb="116">
      <t>コンゴ</t>
    </rPh>
    <rPh sb="117" eb="119">
      <t>レイワ</t>
    </rPh>
    <rPh sb="120" eb="121">
      <t>ネン</t>
    </rPh>
    <rPh sb="121" eb="122">
      <t>ド</t>
    </rPh>
    <rPh sb="123" eb="125">
      <t>カイテイ</t>
    </rPh>
    <rPh sb="127" eb="129">
      <t>ケイエイ</t>
    </rPh>
    <rPh sb="129" eb="131">
      <t>センリャク</t>
    </rPh>
    <rPh sb="132" eb="134">
      <t>キホン</t>
    </rPh>
    <rPh sb="136" eb="138">
      <t>シセツ</t>
    </rPh>
    <rPh sb="139" eb="141">
      <t>イジ</t>
    </rPh>
    <rPh sb="141" eb="143">
      <t>カンリ</t>
    </rPh>
    <rPh sb="144" eb="146">
      <t>カイチク</t>
    </rPh>
    <rPh sb="147" eb="149">
      <t>コウシン</t>
    </rPh>
    <rPh sb="150" eb="153">
      <t>ケイカクテキ</t>
    </rPh>
    <rPh sb="154" eb="155">
      <t>スス</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</si>
</sst>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5.e-002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c:v>
                </c:pt>
                <c:pt idx="1">
                  <c:v>0</c:v>
                </c:pt>
                <c:pt idx="2">
                  <c:v>0</c:v>
                </c:pt>
                <c:pt idx="3">
                  <c:v>0</c:v>
                </c:pt>
                <c:pt idx="4">
                  <c:v>0.25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84.28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0</c:v>
                </c:pt>
                <c:pt idx="1">
                  <c:v>0</c:v>
                </c:pt>
                <c:pt idx="2">
                  <c:v>0</c:v>
                </c:pt>
                <c:pt idx="3">
                  <c:v>0</c:v>
                </c:pt>
                <c:pt idx="4">
                  <c:v>29.19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60.24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0</c:v>
                </c:pt>
                <c:pt idx="1">
                  <c:v>0</c:v>
                </c:pt>
                <c:pt idx="2">
                  <c:v>0</c:v>
                </c:pt>
                <c:pt idx="3">
                  <c:v>0</c:v>
                </c:pt>
                <c:pt idx="4">
                  <c:v>66.040000000000006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112.1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0</c:v>
                </c:pt>
                <c:pt idx="1">
                  <c:v>0</c:v>
                </c:pt>
                <c:pt idx="2">
                  <c:v>0</c:v>
                </c:pt>
                <c:pt idx="3">
                  <c:v>0</c:v>
                </c:pt>
                <c:pt idx="4">
                  <c:v>102.26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60.68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0</c:v>
                </c:pt>
                <c:pt idx="1">
                  <c:v>0</c:v>
                </c:pt>
                <c:pt idx="2">
                  <c:v>0</c:v>
                </c:pt>
                <c:pt idx="3">
                  <c:v>0</c:v>
                </c:pt>
                <c:pt idx="4">
                  <c:v>28.04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17.600000000000001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0</c:v>
                </c:pt>
                <c:pt idx="1">
                  <c:v>0</c:v>
                </c:pt>
                <c:pt idx="2">
                  <c:v>0</c:v>
                </c:pt>
                <c:pt idx="3">
                  <c:v>0</c:v>
                </c:pt>
                <c:pt idx="4">
                  <c:v>11.15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c:v>
                </c:pt>
                <c:pt idx="1">
                  <c:v>0</c:v>
                </c:pt>
                <c:pt idx="2">
                  <c:v>0</c:v>
                </c:pt>
                <c:pt idx="3">
                  <c:v>0</c:v>
                </c:pt>
                <c:pt idx="4">
                  <c:v>82.37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60.96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0</c:v>
                </c:pt>
                <c:pt idx="1">
                  <c:v>0</c:v>
                </c:pt>
                <c:pt idx="2">
                  <c:v>0</c:v>
                </c:pt>
                <c:pt idx="3">
                  <c:v>0</c:v>
                </c:pt>
                <c:pt idx="4">
                  <c:v>101.6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552.47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0</c:v>
                </c:pt>
                <c:pt idx="1">
                  <c:v>0</c:v>
                </c:pt>
                <c:pt idx="2">
                  <c:v>0</c:v>
                </c:pt>
                <c:pt idx="3">
                  <c:v>0</c:v>
                </c:pt>
                <c:pt idx="4">
                  <c:v>1398.03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51.77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0</c:v>
                </c:pt>
                <c:pt idx="1">
                  <c:v>0</c:v>
                </c:pt>
                <c:pt idx="2">
                  <c:v>0</c:v>
                </c:pt>
                <c:pt idx="3">
                  <c:v>0</c:v>
                </c:pt>
                <c:pt idx="4">
                  <c:v>39.15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302.47000000000003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0</c:v>
                </c:pt>
                <c:pt idx="1">
                  <c:v>0</c:v>
                </c:pt>
                <c:pt idx="2">
                  <c:v>0</c:v>
                </c:pt>
                <c:pt idx="3">
                  <c:v>0</c:v>
                </c:pt>
                <c:pt idx="4">
                  <c:v>392.81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【26.96】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【142.39】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【1,043.36】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【70.34】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【48.33】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【285.60】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【56.19】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【35.50】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【16.16】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【0.28】</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Y1" workbookViewId="0">
      <selection activeCell="BC6" sqref="BC6"/>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陸別町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15</v>
      </c>
      <c r="J7" s="13"/>
      <c r="K7" s="13"/>
      <c r="L7" s="13"/>
      <c r="M7" s="13"/>
      <c r="N7" s="13"/>
      <c r="O7" s="22"/>
      <c r="P7" s="25" t="s">
        <v>9</v>
      </c>
      <c r="Q7" s="25"/>
      <c r="R7" s="25"/>
      <c r="S7" s="25"/>
      <c r="T7" s="25"/>
      <c r="U7" s="25"/>
      <c r="V7" s="25"/>
      <c r="W7" s="25" t="s">
        <v>17</v>
      </c>
      <c r="X7" s="25"/>
      <c r="Y7" s="25"/>
      <c r="Z7" s="25"/>
      <c r="AA7" s="25"/>
      <c r="AB7" s="25"/>
      <c r="AC7" s="25"/>
      <c r="AD7" s="25" t="s">
        <v>6</v>
      </c>
      <c r="AE7" s="25"/>
      <c r="AF7" s="25"/>
      <c r="AG7" s="25"/>
      <c r="AH7" s="25"/>
      <c r="AI7" s="25"/>
      <c r="AJ7" s="25"/>
      <c r="AK7" s="2"/>
      <c r="AL7" s="25" t="s">
        <v>5</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簡易水道事業</v>
      </c>
      <c r="Q8" s="26"/>
      <c r="R8" s="26"/>
      <c r="S8" s="26"/>
      <c r="T8" s="26"/>
      <c r="U8" s="26"/>
      <c r="V8" s="26"/>
      <c r="W8" s="26" t="str">
        <f>データ!$L$6</f>
        <v>C4</v>
      </c>
      <c r="X8" s="26"/>
      <c r="Y8" s="26"/>
      <c r="Z8" s="26"/>
      <c r="AA8" s="26"/>
      <c r="AB8" s="26"/>
      <c r="AC8" s="26"/>
      <c r="AD8" s="26" t="str">
        <f>データ!$M$6</f>
        <v>非設置</v>
      </c>
      <c r="AE8" s="26"/>
      <c r="AF8" s="26"/>
      <c r="AG8" s="26"/>
      <c r="AH8" s="26"/>
      <c r="AI8" s="26"/>
      <c r="AJ8" s="26"/>
      <c r="AK8" s="2"/>
      <c r="AL8" s="29">
        <f>データ!$R$6</f>
        <v>2120</v>
      </c>
      <c r="AM8" s="29"/>
      <c r="AN8" s="29"/>
      <c r="AO8" s="29"/>
      <c r="AP8" s="29"/>
      <c r="AQ8" s="29"/>
      <c r="AR8" s="29"/>
      <c r="AS8" s="29"/>
      <c r="AT8" s="7">
        <f>データ!$S$6</f>
        <v>608.9</v>
      </c>
      <c r="AU8" s="15"/>
      <c r="AV8" s="15"/>
      <c r="AW8" s="15"/>
      <c r="AX8" s="15"/>
      <c r="AY8" s="15"/>
      <c r="AZ8" s="15"/>
      <c r="BA8" s="15"/>
      <c r="BB8" s="27">
        <f>データ!$T$6</f>
        <v>3.48</v>
      </c>
      <c r="BC8" s="27"/>
      <c r="BD8" s="27"/>
      <c r="BE8" s="27"/>
      <c r="BF8" s="27"/>
      <c r="BG8" s="27"/>
      <c r="BH8" s="27"/>
      <c r="BI8" s="27"/>
      <c r="BJ8" s="3"/>
      <c r="BK8" s="3"/>
      <c r="BL8" s="36" t="s">
        <v>16</v>
      </c>
      <c r="BM8" s="46"/>
      <c r="BN8" s="53" t="s">
        <v>21</v>
      </c>
      <c r="BO8" s="53"/>
      <c r="BP8" s="53"/>
      <c r="BQ8" s="53"/>
      <c r="BR8" s="53"/>
      <c r="BS8" s="53"/>
      <c r="BT8" s="53"/>
      <c r="BU8" s="53"/>
      <c r="BV8" s="53"/>
      <c r="BW8" s="53"/>
      <c r="BX8" s="53"/>
      <c r="BY8" s="57"/>
    </row>
    <row r="9" spans="1:78" ht="18.75" customHeight="1">
      <c r="A9" s="2"/>
      <c r="B9" s="5" t="s">
        <v>22</v>
      </c>
      <c r="C9" s="13"/>
      <c r="D9" s="13"/>
      <c r="E9" s="13"/>
      <c r="F9" s="13"/>
      <c r="G9" s="13"/>
      <c r="H9" s="13"/>
      <c r="I9" s="5" t="s">
        <v>24</v>
      </c>
      <c r="J9" s="13"/>
      <c r="K9" s="13"/>
      <c r="L9" s="13"/>
      <c r="M9" s="13"/>
      <c r="N9" s="13"/>
      <c r="O9" s="22"/>
      <c r="P9" s="25" t="s">
        <v>25</v>
      </c>
      <c r="Q9" s="25"/>
      <c r="R9" s="25"/>
      <c r="S9" s="25"/>
      <c r="T9" s="25"/>
      <c r="U9" s="25"/>
      <c r="V9" s="25"/>
      <c r="W9" s="25" t="s">
        <v>23</v>
      </c>
      <c r="X9" s="25"/>
      <c r="Y9" s="25"/>
      <c r="Z9" s="25"/>
      <c r="AA9" s="25"/>
      <c r="AB9" s="25"/>
      <c r="AC9" s="25"/>
      <c r="AD9" s="2"/>
      <c r="AE9" s="2"/>
      <c r="AF9" s="2"/>
      <c r="AG9" s="2"/>
      <c r="AH9" s="2"/>
      <c r="AI9" s="2"/>
      <c r="AJ9" s="2"/>
      <c r="AK9" s="2"/>
      <c r="AL9" s="25" t="s">
        <v>28</v>
      </c>
      <c r="AM9" s="25"/>
      <c r="AN9" s="25"/>
      <c r="AO9" s="25"/>
      <c r="AP9" s="25"/>
      <c r="AQ9" s="25"/>
      <c r="AR9" s="25"/>
      <c r="AS9" s="25"/>
      <c r="AT9" s="5" t="s">
        <v>30</v>
      </c>
      <c r="AU9" s="13"/>
      <c r="AV9" s="13"/>
      <c r="AW9" s="13"/>
      <c r="AX9" s="13"/>
      <c r="AY9" s="13"/>
      <c r="AZ9" s="13"/>
      <c r="BA9" s="13"/>
      <c r="BB9" s="25" t="s">
        <v>3</v>
      </c>
      <c r="BC9" s="25"/>
      <c r="BD9" s="25"/>
      <c r="BE9" s="25"/>
      <c r="BF9" s="25"/>
      <c r="BG9" s="25"/>
      <c r="BH9" s="25"/>
      <c r="BI9" s="25"/>
      <c r="BJ9" s="3"/>
      <c r="BK9" s="3"/>
      <c r="BL9" s="37" t="s">
        <v>32</v>
      </c>
      <c r="BM9" s="47"/>
      <c r="BN9" s="54" t="s">
        <v>33</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82.57</v>
      </c>
      <c r="J10" s="15"/>
      <c r="K10" s="15"/>
      <c r="L10" s="15"/>
      <c r="M10" s="15"/>
      <c r="N10" s="15"/>
      <c r="O10" s="24"/>
      <c r="P10" s="27">
        <f>データ!$P$6</f>
        <v>88.78</v>
      </c>
      <c r="Q10" s="27"/>
      <c r="R10" s="27"/>
      <c r="S10" s="27"/>
      <c r="T10" s="27"/>
      <c r="U10" s="27"/>
      <c r="V10" s="27"/>
      <c r="W10" s="29">
        <f>データ!$Q$6</f>
        <v>4375</v>
      </c>
      <c r="X10" s="29"/>
      <c r="Y10" s="29"/>
      <c r="Z10" s="29"/>
      <c r="AA10" s="29"/>
      <c r="AB10" s="29"/>
      <c r="AC10" s="29"/>
      <c r="AD10" s="2"/>
      <c r="AE10" s="2"/>
      <c r="AF10" s="2"/>
      <c r="AG10" s="2"/>
      <c r="AH10" s="2"/>
      <c r="AI10" s="2"/>
      <c r="AJ10" s="2"/>
      <c r="AK10" s="2"/>
      <c r="AL10" s="29">
        <f>データ!$U$6</f>
        <v>1851</v>
      </c>
      <c r="AM10" s="29"/>
      <c r="AN10" s="29"/>
      <c r="AO10" s="29"/>
      <c r="AP10" s="29"/>
      <c r="AQ10" s="29"/>
      <c r="AR10" s="29"/>
      <c r="AS10" s="29"/>
      <c r="AT10" s="7">
        <f>データ!$V$6</f>
        <v>42.9</v>
      </c>
      <c r="AU10" s="15"/>
      <c r="AV10" s="15"/>
      <c r="AW10" s="15"/>
      <c r="AX10" s="15"/>
      <c r="AY10" s="15"/>
      <c r="AZ10" s="15"/>
      <c r="BA10" s="15"/>
      <c r="BB10" s="27">
        <f>データ!$W$6</f>
        <v>43.15</v>
      </c>
      <c r="BC10" s="27"/>
      <c r="BD10" s="27"/>
      <c r="BE10" s="27"/>
      <c r="BF10" s="27"/>
      <c r="BG10" s="27"/>
      <c r="BH10" s="27"/>
      <c r="BI10" s="27"/>
      <c r="BJ10" s="2"/>
      <c r="BK10" s="2"/>
      <c r="BL10" s="38" t="s">
        <v>35</v>
      </c>
      <c r="BM10" s="48"/>
      <c r="BN10" s="55" t="s">
        <v>37</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39</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40</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42</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108</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43</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12</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13</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45</v>
      </c>
      <c r="C84" s="12"/>
      <c r="D84" s="12"/>
      <c r="E84" s="12" t="s">
        <v>46</v>
      </c>
      <c r="F84" s="12" t="s">
        <v>48</v>
      </c>
      <c r="G84" s="12" t="s">
        <v>50</v>
      </c>
      <c r="H84" s="12" t="s">
        <v>44</v>
      </c>
      <c r="I84" s="12" t="s">
        <v>14</v>
      </c>
      <c r="J84" s="12" t="s">
        <v>29</v>
      </c>
      <c r="K84" s="12" t="s">
        <v>51</v>
      </c>
      <c r="L84" s="12" t="s">
        <v>52</v>
      </c>
      <c r="M84" s="12" t="s">
        <v>34</v>
      </c>
      <c r="N84" s="12" t="s">
        <v>54</v>
      </c>
      <c r="O84" s="12" t="s">
        <v>56</v>
      </c>
    </row>
    <row r="85" spans="1:78" hidden="1">
      <c r="B85" s="12"/>
      <c r="C85" s="12"/>
      <c r="D85" s="12"/>
      <c r="E85" s="12" t="str">
        <f>データ!AH6</f>
        <v>【102.02】</v>
      </c>
      <c r="F85" s="12" t="str">
        <f>データ!AS6</f>
        <v>【26.96】</v>
      </c>
      <c r="G85" s="12" t="str">
        <f>データ!BD6</f>
        <v>【142.39】</v>
      </c>
      <c r="H85" s="12" t="str">
        <f>データ!BO6</f>
        <v>【1,043.36】</v>
      </c>
      <c r="I85" s="12" t="str">
        <f>データ!BZ6</f>
        <v>【56.19】</v>
      </c>
      <c r="J85" s="12" t="str">
        <f>データ!CK6</f>
        <v>【285.60】</v>
      </c>
      <c r="K85" s="12" t="str">
        <f>データ!CV6</f>
        <v>【48.33】</v>
      </c>
      <c r="L85" s="12" t="str">
        <f>データ!DG6</f>
        <v>【70.34】</v>
      </c>
      <c r="M85" s="12" t="str">
        <f>データ!DR6</f>
        <v>【35.50】</v>
      </c>
      <c r="N85" s="12" t="str">
        <f>データ!EC6</f>
        <v>【16.16】</v>
      </c>
      <c r="O85" s="12" t="str">
        <f>データ!EN6</f>
        <v>【0.28】</v>
      </c>
    </row>
  </sheetData>
  <sheetProtection algorithmName="SHA-512" hashValue="njyHz/9Mu2DfIeUL3QdTwMq7rEaeBGTEz66cc269ikvZ0cneB5y/GO/JokUw8Au1t1o57DoIxs+XDe9u8NwyzQ==" saltValue="3zEF/xqT2aebviFzNc/Qh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49</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58</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53</v>
      </c>
      <c r="C3" s="67" t="s">
        <v>60</v>
      </c>
      <c r="D3" s="67" t="s">
        <v>38</v>
      </c>
      <c r="E3" s="67" t="s">
        <v>8</v>
      </c>
      <c r="F3" s="67" t="s">
        <v>7</v>
      </c>
      <c r="G3" s="67" t="s">
        <v>26</v>
      </c>
      <c r="H3" s="74" t="s">
        <v>31</v>
      </c>
      <c r="I3" s="77"/>
      <c r="J3" s="77"/>
      <c r="K3" s="77"/>
      <c r="L3" s="77"/>
      <c r="M3" s="77"/>
      <c r="N3" s="77"/>
      <c r="O3" s="77"/>
      <c r="P3" s="77"/>
      <c r="Q3" s="77"/>
      <c r="R3" s="77"/>
      <c r="S3" s="77"/>
      <c r="T3" s="77"/>
      <c r="U3" s="77"/>
      <c r="V3" s="77"/>
      <c r="W3" s="81"/>
      <c r="X3" s="83" t="s">
        <v>57</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61</v>
      </c>
      <c r="B4" s="68"/>
      <c r="C4" s="68"/>
      <c r="D4" s="68"/>
      <c r="E4" s="68"/>
      <c r="F4" s="68"/>
      <c r="G4" s="68"/>
      <c r="H4" s="75"/>
      <c r="I4" s="78"/>
      <c r="J4" s="78"/>
      <c r="K4" s="78"/>
      <c r="L4" s="78"/>
      <c r="M4" s="78"/>
      <c r="N4" s="78"/>
      <c r="O4" s="78"/>
      <c r="P4" s="78"/>
      <c r="Q4" s="78"/>
      <c r="R4" s="78"/>
      <c r="S4" s="78"/>
      <c r="T4" s="78"/>
      <c r="U4" s="78"/>
      <c r="V4" s="78"/>
      <c r="W4" s="82"/>
      <c r="X4" s="84" t="s">
        <v>55</v>
      </c>
      <c r="Y4" s="84"/>
      <c r="Z4" s="84"/>
      <c r="AA4" s="84"/>
      <c r="AB4" s="84"/>
      <c r="AC4" s="84"/>
      <c r="AD4" s="84"/>
      <c r="AE4" s="84"/>
      <c r="AF4" s="84"/>
      <c r="AG4" s="84"/>
      <c r="AH4" s="84"/>
      <c r="AI4" s="84" t="s">
        <v>47</v>
      </c>
      <c r="AJ4" s="84"/>
      <c r="AK4" s="84"/>
      <c r="AL4" s="84"/>
      <c r="AM4" s="84"/>
      <c r="AN4" s="84"/>
      <c r="AO4" s="84"/>
      <c r="AP4" s="84"/>
      <c r="AQ4" s="84"/>
      <c r="AR4" s="84"/>
      <c r="AS4" s="84"/>
      <c r="AT4" s="84" t="s">
        <v>41</v>
      </c>
      <c r="AU4" s="84"/>
      <c r="AV4" s="84"/>
      <c r="AW4" s="84"/>
      <c r="AX4" s="84"/>
      <c r="AY4" s="84"/>
      <c r="AZ4" s="84"/>
      <c r="BA4" s="84"/>
      <c r="BB4" s="84"/>
      <c r="BC4" s="84"/>
      <c r="BD4" s="84"/>
      <c r="BE4" s="84" t="s">
        <v>1</v>
      </c>
      <c r="BF4" s="84"/>
      <c r="BG4" s="84"/>
      <c r="BH4" s="84"/>
      <c r="BI4" s="84"/>
      <c r="BJ4" s="84"/>
      <c r="BK4" s="84"/>
      <c r="BL4" s="84"/>
      <c r="BM4" s="84"/>
      <c r="BN4" s="84"/>
      <c r="BO4" s="84"/>
      <c r="BP4" s="84" t="s">
        <v>36</v>
      </c>
      <c r="BQ4" s="84"/>
      <c r="BR4" s="84"/>
      <c r="BS4" s="84"/>
      <c r="BT4" s="84"/>
      <c r="BU4" s="84"/>
      <c r="BV4" s="84"/>
      <c r="BW4" s="84"/>
      <c r="BX4" s="84"/>
      <c r="BY4" s="84"/>
      <c r="BZ4" s="84"/>
      <c r="CA4" s="84" t="s">
        <v>62</v>
      </c>
      <c r="CB4" s="84"/>
      <c r="CC4" s="84"/>
      <c r="CD4" s="84"/>
      <c r="CE4" s="84"/>
      <c r="CF4" s="84"/>
      <c r="CG4" s="84"/>
      <c r="CH4" s="84"/>
      <c r="CI4" s="84"/>
      <c r="CJ4" s="84"/>
      <c r="CK4" s="84"/>
      <c r="CL4" s="84" t="s">
        <v>63</v>
      </c>
      <c r="CM4" s="84"/>
      <c r="CN4" s="84"/>
      <c r="CO4" s="84"/>
      <c r="CP4" s="84"/>
      <c r="CQ4" s="84"/>
      <c r="CR4" s="84"/>
      <c r="CS4" s="84"/>
      <c r="CT4" s="84"/>
      <c r="CU4" s="84"/>
      <c r="CV4" s="84"/>
      <c r="CW4" s="84" t="s">
        <v>65</v>
      </c>
      <c r="CX4" s="84"/>
      <c r="CY4" s="84"/>
      <c r="CZ4" s="84"/>
      <c r="DA4" s="84"/>
      <c r="DB4" s="84"/>
      <c r="DC4" s="84"/>
      <c r="DD4" s="84"/>
      <c r="DE4" s="84"/>
      <c r="DF4" s="84"/>
      <c r="DG4" s="84"/>
      <c r="DH4" s="84" t="s">
        <v>66</v>
      </c>
      <c r="DI4" s="84"/>
      <c r="DJ4" s="84"/>
      <c r="DK4" s="84"/>
      <c r="DL4" s="84"/>
      <c r="DM4" s="84"/>
      <c r="DN4" s="84"/>
      <c r="DO4" s="84"/>
      <c r="DP4" s="84"/>
      <c r="DQ4" s="84"/>
      <c r="DR4" s="84"/>
      <c r="DS4" s="84" t="s">
        <v>0</v>
      </c>
      <c r="DT4" s="84"/>
      <c r="DU4" s="84"/>
      <c r="DV4" s="84"/>
      <c r="DW4" s="84"/>
      <c r="DX4" s="84"/>
      <c r="DY4" s="84"/>
      <c r="DZ4" s="84"/>
      <c r="EA4" s="84"/>
      <c r="EB4" s="84"/>
      <c r="EC4" s="84"/>
      <c r="ED4" s="84" t="s">
        <v>67</v>
      </c>
      <c r="EE4" s="84"/>
      <c r="EF4" s="84"/>
      <c r="EG4" s="84"/>
      <c r="EH4" s="84"/>
      <c r="EI4" s="84"/>
      <c r="EJ4" s="84"/>
      <c r="EK4" s="84"/>
      <c r="EL4" s="84"/>
      <c r="EM4" s="84"/>
      <c r="EN4" s="84"/>
    </row>
    <row r="5" spans="1:144">
      <c r="A5" s="65" t="s">
        <v>27</v>
      </c>
      <c r="B5" s="69"/>
      <c r="C5" s="69"/>
      <c r="D5" s="69"/>
      <c r="E5" s="69"/>
      <c r="F5" s="69"/>
      <c r="G5" s="69"/>
      <c r="H5" s="76" t="s">
        <v>59</v>
      </c>
      <c r="I5" s="76" t="s">
        <v>68</v>
      </c>
      <c r="J5" s="76" t="s">
        <v>69</v>
      </c>
      <c r="K5" s="76" t="s">
        <v>70</v>
      </c>
      <c r="L5" s="76" t="s">
        <v>71</v>
      </c>
      <c r="M5" s="76" t="s">
        <v>6</v>
      </c>
      <c r="N5" s="76" t="s">
        <v>72</v>
      </c>
      <c r="O5" s="76" t="s">
        <v>73</v>
      </c>
      <c r="P5" s="76" t="s">
        <v>74</v>
      </c>
      <c r="Q5" s="76" t="s">
        <v>75</v>
      </c>
      <c r="R5" s="76" t="s">
        <v>76</v>
      </c>
      <c r="S5" s="76" t="s">
        <v>77</v>
      </c>
      <c r="T5" s="76" t="s">
        <v>64</v>
      </c>
      <c r="U5" s="76" t="s">
        <v>78</v>
      </c>
      <c r="V5" s="76" t="s">
        <v>79</v>
      </c>
      <c r="W5" s="76" t="s">
        <v>80</v>
      </c>
      <c r="X5" s="76" t="s">
        <v>81</v>
      </c>
      <c r="Y5" s="76" t="s">
        <v>82</v>
      </c>
      <c r="Z5" s="76" t="s">
        <v>83</v>
      </c>
      <c r="AA5" s="76" t="s">
        <v>84</v>
      </c>
      <c r="AB5" s="76" t="s">
        <v>85</v>
      </c>
      <c r="AC5" s="76" t="s">
        <v>86</v>
      </c>
      <c r="AD5" s="76" t="s">
        <v>88</v>
      </c>
      <c r="AE5" s="76" t="s">
        <v>89</v>
      </c>
      <c r="AF5" s="76" t="s">
        <v>90</v>
      </c>
      <c r="AG5" s="76" t="s">
        <v>91</v>
      </c>
      <c r="AH5" s="76" t="s">
        <v>45</v>
      </c>
      <c r="AI5" s="76" t="s">
        <v>81</v>
      </c>
      <c r="AJ5" s="76" t="s">
        <v>82</v>
      </c>
      <c r="AK5" s="76" t="s">
        <v>83</v>
      </c>
      <c r="AL5" s="76" t="s">
        <v>84</v>
      </c>
      <c r="AM5" s="76" t="s">
        <v>85</v>
      </c>
      <c r="AN5" s="76" t="s">
        <v>86</v>
      </c>
      <c r="AO5" s="76" t="s">
        <v>88</v>
      </c>
      <c r="AP5" s="76" t="s">
        <v>89</v>
      </c>
      <c r="AQ5" s="76" t="s">
        <v>90</v>
      </c>
      <c r="AR5" s="76" t="s">
        <v>91</v>
      </c>
      <c r="AS5" s="76" t="s">
        <v>87</v>
      </c>
      <c r="AT5" s="76" t="s">
        <v>81</v>
      </c>
      <c r="AU5" s="76" t="s">
        <v>82</v>
      </c>
      <c r="AV5" s="76" t="s">
        <v>83</v>
      </c>
      <c r="AW5" s="76" t="s">
        <v>84</v>
      </c>
      <c r="AX5" s="76" t="s">
        <v>85</v>
      </c>
      <c r="AY5" s="76" t="s">
        <v>86</v>
      </c>
      <c r="AZ5" s="76" t="s">
        <v>88</v>
      </c>
      <c r="BA5" s="76" t="s">
        <v>89</v>
      </c>
      <c r="BB5" s="76" t="s">
        <v>90</v>
      </c>
      <c r="BC5" s="76" t="s">
        <v>91</v>
      </c>
      <c r="BD5" s="76" t="s">
        <v>87</v>
      </c>
      <c r="BE5" s="76" t="s">
        <v>81</v>
      </c>
      <c r="BF5" s="76" t="s">
        <v>82</v>
      </c>
      <c r="BG5" s="76" t="s">
        <v>83</v>
      </c>
      <c r="BH5" s="76" t="s">
        <v>84</v>
      </c>
      <c r="BI5" s="76" t="s">
        <v>85</v>
      </c>
      <c r="BJ5" s="76" t="s">
        <v>86</v>
      </c>
      <c r="BK5" s="76" t="s">
        <v>88</v>
      </c>
      <c r="BL5" s="76" t="s">
        <v>89</v>
      </c>
      <c r="BM5" s="76" t="s">
        <v>90</v>
      </c>
      <c r="BN5" s="76" t="s">
        <v>91</v>
      </c>
      <c r="BO5" s="76" t="s">
        <v>87</v>
      </c>
      <c r="BP5" s="76" t="s">
        <v>81</v>
      </c>
      <c r="BQ5" s="76" t="s">
        <v>82</v>
      </c>
      <c r="BR5" s="76" t="s">
        <v>83</v>
      </c>
      <c r="BS5" s="76" t="s">
        <v>84</v>
      </c>
      <c r="BT5" s="76" t="s">
        <v>85</v>
      </c>
      <c r="BU5" s="76" t="s">
        <v>86</v>
      </c>
      <c r="BV5" s="76" t="s">
        <v>88</v>
      </c>
      <c r="BW5" s="76" t="s">
        <v>89</v>
      </c>
      <c r="BX5" s="76" t="s">
        <v>90</v>
      </c>
      <c r="BY5" s="76" t="s">
        <v>91</v>
      </c>
      <c r="BZ5" s="76" t="s">
        <v>87</v>
      </c>
      <c r="CA5" s="76" t="s">
        <v>81</v>
      </c>
      <c r="CB5" s="76" t="s">
        <v>82</v>
      </c>
      <c r="CC5" s="76" t="s">
        <v>83</v>
      </c>
      <c r="CD5" s="76" t="s">
        <v>84</v>
      </c>
      <c r="CE5" s="76" t="s">
        <v>85</v>
      </c>
      <c r="CF5" s="76" t="s">
        <v>86</v>
      </c>
      <c r="CG5" s="76" t="s">
        <v>88</v>
      </c>
      <c r="CH5" s="76" t="s">
        <v>89</v>
      </c>
      <c r="CI5" s="76" t="s">
        <v>90</v>
      </c>
      <c r="CJ5" s="76" t="s">
        <v>91</v>
      </c>
      <c r="CK5" s="76" t="s">
        <v>87</v>
      </c>
      <c r="CL5" s="76" t="s">
        <v>81</v>
      </c>
      <c r="CM5" s="76" t="s">
        <v>82</v>
      </c>
      <c r="CN5" s="76" t="s">
        <v>83</v>
      </c>
      <c r="CO5" s="76" t="s">
        <v>84</v>
      </c>
      <c r="CP5" s="76" t="s">
        <v>85</v>
      </c>
      <c r="CQ5" s="76" t="s">
        <v>86</v>
      </c>
      <c r="CR5" s="76" t="s">
        <v>88</v>
      </c>
      <c r="CS5" s="76" t="s">
        <v>89</v>
      </c>
      <c r="CT5" s="76" t="s">
        <v>90</v>
      </c>
      <c r="CU5" s="76" t="s">
        <v>91</v>
      </c>
      <c r="CV5" s="76" t="s">
        <v>87</v>
      </c>
      <c r="CW5" s="76" t="s">
        <v>81</v>
      </c>
      <c r="CX5" s="76" t="s">
        <v>82</v>
      </c>
      <c r="CY5" s="76" t="s">
        <v>83</v>
      </c>
      <c r="CZ5" s="76" t="s">
        <v>84</v>
      </c>
      <c r="DA5" s="76" t="s">
        <v>85</v>
      </c>
      <c r="DB5" s="76" t="s">
        <v>86</v>
      </c>
      <c r="DC5" s="76" t="s">
        <v>88</v>
      </c>
      <c r="DD5" s="76" t="s">
        <v>89</v>
      </c>
      <c r="DE5" s="76" t="s">
        <v>90</v>
      </c>
      <c r="DF5" s="76" t="s">
        <v>91</v>
      </c>
      <c r="DG5" s="76" t="s">
        <v>87</v>
      </c>
      <c r="DH5" s="76" t="s">
        <v>81</v>
      </c>
      <c r="DI5" s="76" t="s">
        <v>82</v>
      </c>
      <c r="DJ5" s="76" t="s">
        <v>83</v>
      </c>
      <c r="DK5" s="76" t="s">
        <v>84</v>
      </c>
      <c r="DL5" s="76" t="s">
        <v>85</v>
      </c>
      <c r="DM5" s="76" t="s">
        <v>86</v>
      </c>
      <c r="DN5" s="76" t="s">
        <v>88</v>
      </c>
      <c r="DO5" s="76" t="s">
        <v>89</v>
      </c>
      <c r="DP5" s="76" t="s">
        <v>90</v>
      </c>
      <c r="DQ5" s="76" t="s">
        <v>91</v>
      </c>
      <c r="DR5" s="76" t="s">
        <v>87</v>
      </c>
      <c r="DS5" s="76" t="s">
        <v>81</v>
      </c>
      <c r="DT5" s="76" t="s">
        <v>82</v>
      </c>
      <c r="DU5" s="76" t="s">
        <v>83</v>
      </c>
      <c r="DV5" s="76" t="s">
        <v>84</v>
      </c>
      <c r="DW5" s="76" t="s">
        <v>85</v>
      </c>
      <c r="DX5" s="76" t="s">
        <v>86</v>
      </c>
      <c r="DY5" s="76" t="s">
        <v>88</v>
      </c>
      <c r="DZ5" s="76" t="s">
        <v>89</v>
      </c>
      <c r="EA5" s="76" t="s">
        <v>90</v>
      </c>
      <c r="EB5" s="76" t="s">
        <v>91</v>
      </c>
      <c r="EC5" s="76" t="s">
        <v>87</v>
      </c>
      <c r="ED5" s="76" t="s">
        <v>81</v>
      </c>
      <c r="EE5" s="76" t="s">
        <v>82</v>
      </c>
      <c r="EF5" s="76" t="s">
        <v>83</v>
      </c>
      <c r="EG5" s="76" t="s">
        <v>84</v>
      </c>
      <c r="EH5" s="76" t="s">
        <v>85</v>
      </c>
      <c r="EI5" s="76" t="s">
        <v>86</v>
      </c>
      <c r="EJ5" s="76" t="s">
        <v>88</v>
      </c>
      <c r="EK5" s="76" t="s">
        <v>89</v>
      </c>
      <c r="EL5" s="76" t="s">
        <v>90</v>
      </c>
      <c r="EM5" s="76" t="s">
        <v>91</v>
      </c>
      <c r="EN5" s="76" t="s">
        <v>87</v>
      </c>
    </row>
    <row r="6" spans="1:144" s="64" customFormat="1">
      <c r="A6" s="65" t="s">
        <v>92</v>
      </c>
      <c r="B6" s="70">
        <f t="shared" ref="B6:W6" si="1">B7</f>
        <v>2024</v>
      </c>
      <c r="C6" s="70">
        <f t="shared" si="1"/>
        <v>16489</v>
      </c>
      <c r="D6" s="70">
        <f t="shared" si="1"/>
        <v>46</v>
      </c>
      <c r="E6" s="70">
        <f t="shared" si="1"/>
        <v>1</v>
      </c>
      <c r="F6" s="70">
        <f t="shared" si="1"/>
        <v>0</v>
      </c>
      <c r="G6" s="70">
        <f t="shared" si="1"/>
        <v>5</v>
      </c>
      <c r="H6" s="70" t="str">
        <f t="shared" si="1"/>
        <v>北海道　陸別町</v>
      </c>
      <c r="I6" s="70" t="str">
        <f t="shared" si="1"/>
        <v>法適用</v>
      </c>
      <c r="J6" s="70" t="str">
        <f t="shared" si="1"/>
        <v>水道事業</v>
      </c>
      <c r="K6" s="70" t="str">
        <f t="shared" si="1"/>
        <v>簡易水道事業</v>
      </c>
      <c r="L6" s="70" t="str">
        <f t="shared" si="1"/>
        <v>C4</v>
      </c>
      <c r="M6" s="70" t="str">
        <f t="shared" si="1"/>
        <v>非設置</v>
      </c>
      <c r="N6" s="79" t="str">
        <f t="shared" si="1"/>
        <v>-</v>
      </c>
      <c r="O6" s="79">
        <f t="shared" si="1"/>
        <v>82.57</v>
      </c>
      <c r="P6" s="79">
        <f t="shared" si="1"/>
        <v>88.78</v>
      </c>
      <c r="Q6" s="79">
        <f t="shared" si="1"/>
        <v>4375</v>
      </c>
      <c r="R6" s="79">
        <f t="shared" si="1"/>
        <v>2120</v>
      </c>
      <c r="S6" s="79">
        <f t="shared" si="1"/>
        <v>608.9</v>
      </c>
      <c r="T6" s="79">
        <f t="shared" si="1"/>
        <v>3.48</v>
      </c>
      <c r="U6" s="79">
        <f t="shared" si="1"/>
        <v>1851</v>
      </c>
      <c r="V6" s="79">
        <f t="shared" si="1"/>
        <v>42.9</v>
      </c>
      <c r="W6" s="79">
        <f t="shared" si="1"/>
        <v>43.15</v>
      </c>
      <c r="X6" s="85" t="str">
        <f t="shared" ref="X6:AG6" si="2">IF(X7="",NA(),X7)</f>
        <v>-</v>
      </c>
      <c r="Y6" s="85" t="str">
        <f t="shared" si="2"/>
        <v>-</v>
      </c>
      <c r="Z6" s="85" t="str">
        <f t="shared" si="2"/>
        <v>-</v>
      </c>
      <c r="AA6" s="85" t="str">
        <f t="shared" si="2"/>
        <v>-</v>
      </c>
      <c r="AB6" s="85">
        <f t="shared" si="2"/>
        <v>112.1</v>
      </c>
      <c r="AC6" s="85" t="str">
        <f t="shared" si="2"/>
        <v>-</v>
      </c>
      <c r="AD6" s="85" t="str">
        <f t="shared" si="2"/>
        <v>-</v>
      </c>
      <c r="AE6" s="85" t="str">
        <f t="shared" si="2"/>
        <v>-</v>
      </c>
      <c r="AF6" s="85" t="str">
        <f t="shared" si="2"/>
        <v>-</v>
      </c>
      <c r="AG6" s="85">
        <f t="shared" si="2"/>
        <v>102.26</v>
      </c>
      <c r="AH6" s="79" t="str">
        <f>IF(AH7="","",IF(AH7="-","【-】","【"&amp;SUBSTITUTE(TEXT(AH7,"#,##0.00"),"-","△")&amp;"】"))</f>
        <v>【102.02】</v>
      </c>
      <c r="AI6" s="85" t="str">
        <f t="shared" ref="AI6:AR6" si="3">IF(AI7="",NA(),AI7)</f>
        <v>-</v>
      </c>
      <c r="AJ6" s="85" t="str">
        <f t="shared" si="3"/>
        <v>-</v>
      </c>
      <c r="AK6" s="85" t="str">
        <f t="shared" si="3"/>
        <v>-</v>
      </c>
      <c r="AL6" s="85" t="str">
        <f t="shared" si="3"/>
        <v>-</v>
      </c>
      <c r="AM6" s="79">
        <f t="shared" si="3"/>
        <v>0</v>
      </c>
      <c r="AN6" s="85" t="str">
        <f t="shared" si="3"/>
        <v>-</v>
      </c>
      <c r="AO6" s="85" t="str">
        <f t="shared" si="3"/>
        <v>-</v>
      </c>
      <c r="AP6" s="85" t="str">
        <f t="shared" si="3"/>
        <v>-</v>
      </c>
      <c r="AQ6" s="85" t="str">
        <f t="shared" si="3"/>
        <v>-</v>
      </c>
      <c r="AR6" s="85">
        <f t="shared" si="3"/>
        <v>82.37</v>
      </c>
      <c r="AS6" s="79" t="str">
        <f>IF(AS7="","",IF(AS7="-","【-】","【"&amp;SUBSTITUTE(TEXT(AS7,"#,##0.00"),"-","△")&amp;"】"))</f>
        <v>【26.96】</v>
      </c>
      <c r="AT6" s="85" t="str">
        <f t="shared" ref="AT6:BC6" si="4">IF(AT7="",NA(),AT7)</f>
        <v>-</v>
      </c>
      <c r="AU6" s="85" t="str">
        <f t="shared" si="4"/>
        <v>-</v>
      </c>
      <c r="AV6" s="85" t="str">
        <f t="shared" si="4"/>
        <v>-</v>
      </c>
      <c r="AW6" s="85" t="str">
        <f t="shared" si="4"/>
        <v>-</v>
      </c>
      <c r="AX6" s="85">
        <f t="shared" si="4"/>
        <v>60.96</v>
      </c>
      <c r="AY6" s="85" t="str">
        <f t="shared" si="4"/>
        <v>-</v>
      </c>
      <c r="AZ6" s="85" t="str">
        <f t="shared" si="4"/>
        <v>-</v>
      </c>
      <c r="BA6" s="85" t="str">
        <f t="shared" si="4"/>
        <v>-</v>
      </c>
      <c r="BB6" s="85" t="str">
        <f t="shared" si="4"/>
        <v>-</v>
      </c>
      <c r="BC6" s="85">
        <f t="shared" si="4"/>
        <v>101.6</v>
      </c>
      <c r="BD6" s="79" t="str">
        <f>IF(BD7="","",IF(BD7="-","【-】","【"&amp;SUBSTITUTE(TEXT(BD7,"#,##0.00"),"-","△")&amp;"】"))</f>
        <v>【142.39】</v>
      </c>
      <c r="BE6" s="85" t="str">
        <f t="shared" ref="BE6:BN6" si="5">IF(BE7="",NA(),BE7)</f>
        <v>-</v>
      </c>
      <c r="BF6" s="85" t="str">
        <f t="shared" si="5"/>
        <v>-</v>
      </c>
      <c r="BG6" s="85" t="str">
        <f t="shared" si="5"/>
        <v>-</v>
      </c>
      <c r="BH6" s="85" t="str">
        <f t="shared" si="5"/>
        <v>-</v>
      </c>
      <c r="BI6" s="85">
        <f t="shared" si="5"/>
        <v>552.47</v>
      </c>
      <c r="BJ6" s="85" t="str">
        <f t="shared" si="5"/>
        <v>-</v>
      </c>
      <c r="BK6" s="85" t="str">
        <f t="shared" si="5"/>
        <v>-</v>
      </c>
      <c r="BL6" s="85" t="str">
        <f t="shared" si="5"/>
        <v>-</v>
      </c>
      <c r="BM6" s="85" t="str">
        <f t="shared" si="5"/>
        <v>-</v>
      </c>
      <c r="BN6" s="85">
        <f t="shared" si="5"/>
        <v>1398.03</v>
      </c>
      <c r="BO6" s="79" t="str">
        <f>IF(BO7="","",IF(BO7="-","【-】","【"&amp;SUBSTITUTE(TEXT(BO7,"#,##0.00"),"-","△")&amp;"】"))</f>
        <v>【1,043.36】</v>
      </c>
      <c r="BP6" s="85" t="str">
        <f t="shared" ref="BP6:BY6" si="6">IF(BP7="",NA(),BP7)</f>
        <v>-</v>
      </c>
      <c r="BQ6" s="85" t="str">
        <f t="shared" si="6"/>
        <v>-</v>
      </c>
      <c r="BR6" s="85" t="str">
        <f t="shared" si="6"/>
        <v>-</v>
      </c>
      <c r="BS6" s="85" t="str">
        <f t="shared" si="6"/>
        <v>-</v>
      </c>
      <c r="BT6" s="85">
        <f t="shared" si="6"/>
        <v>51.77</v>
      </c>
      <c r="BU6" s="85" t="str">
        <f t="shared" si="6"/>
        <v>-</v>
      </c>
      <c r="BV6" s="85" t="str">
        <f t="shared" si="6"/>
        <v>-</v>
      </c>
      <c r="BW6" s="85" t="str">
        <f t="shared" si="6"/>
        <v>-</v>
      </c>
      <c r="BX6" s="85" t="str">
        <f t="shared" si="6"/>
        <v>-</v>
      </c>
      <c r="BY6" s="85">
        <f t="shared" si="6"/>
        <v>39.15</v>
      </c>
      <c r="BZ6" s="79" t="str">
        <f>IF(BZ7="","",IF(BZ7="-","【-】","【"&amp;SUBSTITUTE(TEXT(BZ7,"#,##0.00"),"-","△")&amp;"】"))</f>
        <v>【56.19】</v>
      </c>
      <c r="CA6" s="85" t="str">
        <f t="shared" ref="CA6:CJ6" si="7">IF(CA7="",NA(),CA7)</f>
        <v>-</v>
      </c>
      <c r="CB6" s="85" t="str">
        <f t="shared" si="7"/>
        <v>-</v>
      </c>
      <c r="CC6" s="85" t="str">
        <f t="shared" si="7"/>
        <v>-</v>
      </c>
      <c r="CD6" s="85" t="str">
        <f t="shared" si="7"/>
        <v>-</v>
      </c>
      <c r="CE6" s="85">
        <f t="shared" si="7"/>
        <v>302.47000000000003</v>
      </c>
      <c r="CF6" s="85" t="str">
        <f t="shared" si="7"/>
        <v>-</v>
      </c>
      <c r="CG6" s="85" t="str">
        <f t="shared" si="7"/>
        <v>-</v>
      </c>
      <c r="CH6" s="85" t="str">
        <f t="shared" si="7"/>
        <v>-</v>
      </c>
      <c r="CI6" s="85" t="str">
        <f t="shared" si="7"/>
        <v>-</v>
      </c>
      <c r="CJ6" s="85">
        <f t="shared" si="7"/>
        <v>392.81</v>
      </c>
      <c r="CK6" s="79" t="str">
        <f>IF(CK7="","",IF(CK7="-","【-】","【"&amp;SUBSTITUTE(TEXT(CK7,"#,##0.00"),"-","△")&amp;"】"))</f>
        <v>【285.60】</v>
      </c>
      <c r="CL6" s="85" t="str">
        <f t="shared" ref="CL6:CU6" si="8">IF(CL7="",NA(),CL7)</f>
        <v>-</v>
      </c>
      <c r="CM6" s="85" t="str">
        <f t="shared" si="8"/>
        <v>-</v>
      </c>
      <c r="CN6" s="85" t="str">
        <f t="shared" si="8"/>
        <v>-</v>
      </c>
      <c r="CO6" s="85" t="str">
        <f t="shared" si="8"/>
        <v>-</v>
      </c>
      <c r="CP6" s="85">
        <f t="shared" si="8"/>
        <v>84.28</v>
      </c>
      <c r="CQ6" s="85" t="str">
        <f t="shared" si="8"/>
        <v>-</v>
      </c>
      <c r="CR6" s="85" t="str">
        <f t="shared" si="8"/>
        <v>-</v>
      </c>
      <c r="CS6" s="85" t="str">
        <f t="shared" si="8"/>
        <v>-</v>
      </c>
      <c r="CT6" s="85" t="str">
        <f t="shared" si="8"/>
        <v>-</v>
      </c>
      <c r="CU6" s="85">
        <f t="shared" si="8"/>
        <v>29.19</v>
      </c>
      <c r="CV6" s="79" t="str">
        <f>IF(CV7="","",IF(CV7="-","【-】","【"&amp;SUBSTITUTE(TEXT(CV7,"#,##0.00"),"-","△")&amp;"】"))</f>
        <v>【48.33】</v>
      </c>
      <c r="CW6" s="85" t="str">
        <f t="shared" ref="CW6:DF6" si="9">IF(CW7="",NA(),CW7)</f>
        <v>-</v>
      </c>
      <c r="CX6" s="85" t="str">
        <f t="shared" si="9"/>
        <v>-</v>
      </c>
      <c r="CY6" s="85" t="str">
        <f t="shared" si="9"/>
        <v>-</v>
      </c>
      <c r="CZ6" s="85" t="str">
        <f t="shared" si="9"/>
        <v>-</v>
      </c>
      <c r="DA6" s="85">
        <f t="shared" si="9"/>
        <v>60.24</v>
      </c>
      <c r="DB6" s="85" t="str">
        <f t="shared" si="9"/>
        <v>-</v>
      </c>
      <c r="DC6" s="85" t="str">
        <f t="shared" si="9"/>
        <v>-</v>
      </c>
      <c r="DD6" s="85" t="str">
        <f t="shared" si="9"/>
        <v>-</v>
      </c>
      <c r="DE6" s="85" t="str">
        <f t="shared" si="9"/>
        <v>-</v>
      </c>
      <c r="DF6" s="85">
        <f t="shared" si="9"/>
        <v>66.040000000000006</v>
      </c>
      <c r="DG6" s="79" t="str">
        <f>IF(DG7="","",IF(DG7="-","【-】","【"&amp;SUBSTITUTE(TEXT(DG7,"#,##0.00"),"-","△")&amp;"】"))</f>
        <v>【70.34】</v>
      </c>
      <c r="DH6" s="85" t="str">
        <f t="shared" ref="DH6:DQ6" si="10">IF(DH7="",NA(),DH7)</f>
        <v>-</v>
      </c>
      <c r="DI6" s="85" t="str">
        <f t="shared" si="10"/>
        <v>-</v>
      </c>
      <c r="DJ6" s="85" t="str">
        <f t="shared" si="10"/>
        <v>-</v>
      </c>
      <c r="DK6" s="85" t="str">
        <f t="shared" si="10"/>
        <v>-</v>
      </c>
      <c r="DL6" s="85">
        <f t="shared" si="10"/>
        <v>60.68</v>
      </c>
      <c r="DM6" s="85" t="str">
        <f t="shared" si="10"/>
        <v>-</v>
      </c>
      <c r="DN6" s="85" t="str">
        <f t="shared" si="10"/>
        <v>-</v>
      </c>
      <c r="DO6" s="85" t="str">
        <f t="shared" si="10"/>
        <v>-</v>
      </c>
      <c r="DP6" s="85" t="str">
        <f t="shared" si="10"/>
        <v>-</v>
      </c>
      <c r="DQ6" s="85">
        <f t="shared" si="10"/>
        <v>28.04</v>
      </c>
      <c r="DR6" s="79" t="str">
        <f>IF(DR7="","",IF(DR7="-","【-】","【"&amp;SUBSTITUTE(TEXT(DR7,"#,##0.00"),"-","△")&amp;"】"))</f>
        <v>【35.50】</v>
      </c>
      <c r="DS6" s="85" t="str">
        <f t="shared" ref="DS6:EB6" si="11">IF(DS7="",NA(),DS7)</f>
        <v>-</v>
      </c>
      <c r="DT6" s="85" t="str">
        <f t="shared" si="11"/>
        <v>-</v>
      </c>
      <c r="DU6" s="85" t="str">
        <f t="shared" si="11"/>
        <v>-</v>
      </c>
      <c r="DV6" s="85" t="str">
        <f t="shared" si="11"/>
        <v>-</v>
      </c>
      <c r="DW6" s="85">
        <f t="shared" si="11"/>
        <v>17.600000000000001</v>
      </c>
      <c r="DX6" s="85" t="str">
        <f t="shared" si="11"/>
        <v>-</v>
      </c>
      <c r="DY6" s="85" t="str">
        <f t="shared" si="11"/>
        <v>-</v>
      </c>
      <c r="DZ6" s="85" t="str">
        <f t="shared" si="11"/>
        <v>-</v>
      </c>
      <c r="EA6" s="85" t="str">
        <f t="shared" si="11"/>
        <v>-</v>
      </c>
      <c r="EB6" s="85">
        <f t="shared" si="11"/>
        <v>11.15</v>
      </c>
      <c r="EC6" s="79" t="str">
        <f>IF(EC7="","",IF(EC7="-","【-】","【"&amp;SUBSTITUTE(TEXT(EC7,"#,##0.00"),"-","△")&amp;"】"))</f>
        <v>【16.16】</v>
      </c>
      <c r="ED6" s="85" t="str">
        <f t="shared" ref="ED6:EM6" si="12">IF(ED7="",NA(),ED7)</f>
        <v>-</v>
      </c>
      <c r="EE6" s="85" t="str">
        <f t="shared" si="12"/>
        <v>-</v>
      </c>
      <c r="EF6" s="85" t="str">
        <f t="shared" si="12"/>
        <v>-</v>
      </c>
      <c r="EG6" s="85" t="str">
        <f t="shared" si="12"/>
        <v>-</v>
      </c>
      <c r="EH6" s="85">
        <f t="shared" si="12"/>
        <v>5.e-002</v>
      </c>
      <c r="EI6" s="85" t="str">
        <f t="shared" si="12"/>
        <v>-</v>
      </c>
      <c r="EJ6" s="85" t="str">
        <f t="shared" si="12"/>
        <v>-</v>
      </c>
      <c r="EK6" s="85" t="str">
        <f t="shared" si="12"/>
        <v>-</v>
      </c>
      <c r="EL6" s="85" t="str">
        <f t="shared" si="12"/>
        <v>-</v>
      </c>
      <c r="EM6" s="85">
        <f t="shared" si="12"/>
        <v>0.25</v>
      </c>
      <c r="EN6" s="79" t="str">
        <f>IF(EN7="","",IF(EN7="-","【-】","【"&amp;SUBSTITUTE(TEXT(EN7,"#,##0.00"),"-","△")&amp;"】"))</f>
        <v>【0.28】</v>
      </c>
    </row>
    <row r="7" spans="1:144" s="64" customFormat="1">
      <c r="A7" s="65"/>
      <c r="B7" s="71">
        <v>2024</v>
      </c>
      <c r="C7" s="71">
        <v>16489</v>
      </c>
      <c r="D7" s="71">
        <v>46</v>
      </c>
      <c r="E7" s="71">
        <v>1</v>
      </c>
      <c r="F7" s="71">
        <v>0</v>
      </c>
      <c r="G7" s="71">
        <v>5</v>
      </c>
      <c r="H7" s="71" t="s">
        <v>93</v>
      </c>
      <c r="I7" s="71" t="s">
        <v>94</v>
      </c>
      <c r="J7" s="71" t="s">
        <v>95</v>
      </c>
      <c r="K7" s="71" t="s">
        <v>96</v>
      </c>
      <c r="L7" s="71" t="s">
        <v>97</v>
      </c>
      <c r="M7" s="71" t="s">
        <v>4</v>
      </c>
      <c r="N7" s="80" t="s">
        <v>98</v>
      </c>
      <c r="O7" s="80">
        <v>82.57</v>
      </c>
      <c r="P7" s="80">
        <v>88.78</v>
      </c>
      <c r="Q7" s="80">
        <v>4375</v>
      </c>
      <c r="R7" s="80">
        <v>2120</v>
      </c>
      <c r="S7" s="80">
        <v>608.9</v>
      </c>
      <c r="T7" s="80">
        <v>3.48</v>
      </c>
      <c r="U7" s="80">
        <v>1851</v>
      </c>
      <c r="V7" s="80">
        <v>42.9</v>
      </c>
      <c r="W7" s="80">
        <v>43.15</v>
      </c>
      <c r="X7" s="80" t="s">
        <v>98</v>
      </c>
      <c r="Y7" s="80" t="s">
        <v>98</v>
      </c>
      <c r="Z7" s="80" t="s">
        <v>98</v>
      </c>
      <c r="AA7" s="80" t="s">
        <v>98</v>
      </c>
      <c r="AB7" s="80">
        <v>112.1</v>
      </c>
      <c r="AC7" s="80" t="s">
        <v>98</v>
      </c>
      <c r="AD7" s="80" t="s">
        <v>98</v>
      </c>
      <c r="AE7" s="80" t="s">
        <v>98</v>
      </c>
      <c r="AF7" s="80" t="s">
        <v>98</v>
      </c>
      <c r="AG7" s="80">
        <v>102.26</v>
      </c>
      <c r="AH7" s="80">
        <v>102.02</v>
      </c>
      <c r="AI7" s="80" t="s">
        <v>98</v>
      </c>
      <c r="AJ7" s="80" t="s">
        <v>98</v>
      </c>
      <c r="AK7" s="80" t="s">
        <v>98</v>
      </c>
      <c r="AL7" s="80" t="s">
        <v>98</v>
      </c>
      <c r="AM7" s="80">
        <v>0</v>
      </c>
      <c r="AN7" s="80" t="s">
        <v>98</v>
      </c>
      <c r="AO7" s="80" t="s">
        <v>98</v>
      </c>
      <c r="AP7" s="80" t="s">
        <v>98</v>
      </c>
      <c r="AQ7" s="80" t="s">
        <v>98</v>
      </c>
      <c r="AR7" s="80">
        <v>82.37</v>
      </c>
      <c r="AS7" s="80">
        <v>26.96</v>
      </c>
      <c r="AT7" s="80" t="s">
        <v>98</v>
      </c>
      <c r="AU7" s="80" t="s">
        <v>98</v>
      </c>
      <c r="AV7" s="80" t="s">
        <v>98</v>
      </c>
      <c r="AW7" s="80" t="s">
        <v>98</v>
      </c>
      <c r="AX7" s="80">
        <v>60.96</v>
      </c>
      <c r="AY7" s="80" t="s">
        <v>98</v>
      </c>
      <c r="AZ7" s="80" t="s">
        <v>98</v>
      </c>
      <c r="BA7" s="80" t="s">
        <v>98</v>
      </c>
      <c r="BB7" s="80" t="s">
        <v>98</v>
      </c>
      <c r="BC7" s="80">
        <v>101.6</v>
      </c>
      <c r="BD7" s="80">
        <v>142.38999999999999</v>
      </c>
      <c r="BE7" s="80" t="s">
        <v>98</v>
      </c>
      <c r="BF7" s="80" t="s">
        <v>98</v>
      </c>
      <c r="BG7" s="80" t="s">
        <v>98</v>
      </c>
      <c r="BH7" s="80" t="s">
        <v>98</v>
      </c>
      <c r="BI7" s="80">
        <v>552.47</v>
      </c>
      <c r="BJ7" s="80" t="s">
        <v>98</v>
      </c>
      <c r="BK7" s="80" t="s">
        <v>98</v>
      </c>
      <c r="BL7" s="80" t="s">
        <v>98</v>
      </c>
      <c r="BM7" s="80" t="s">
        <v>98</v>
      </c>
      <c r="BN7" s="80">
        <v>1398.03</v>
      </c>
      <c r="BO7" s="80">
        <v>1043.3599999999999</v>
      </c>
      <c r="BP7" s="80" t="s">
        <v>98</v>
      </c>
      <c r="BQ7" s="80" t="s">
        <v>98</v>
      </c>
      <c r="BR7" s="80" t="s">
        <v>98</v>
      </c>
      <c r="BS7" s="80" t="s">
        <v>98</v>
      </c>
      <c r="BT7" s="80">
        <v>51.77</v>
      </c>
      <c r="BU7" s="80" t="s">
        <v>98</v>
      </c>
      <c r="BV7" s="80" t="s">
        <v>98</v>
      </c>
      <c r="BW7" s="80" t="s">
        <v>98</v>
      </c>
      <c r="BX7" s="80" t="s">
        <v>98</v>
      </c>
      <c r="BY7" s="80">
        <v>39.15</v>
      </c>
      <c r="BZ7" s="80">
        <v>56.19</v>
      </c>
      <c r="CA7" s="80" t="s">
        <v>98</v>
      </c>
      <c r="CB7" s="80" t="s">
        <v>98</v>
      </c>
      <c r="CC7" s="80" t="s">
        <v>98</v>
      </c>
      <c r="CD7" s="80" t="s">
        <v>98</v>
      </c>
      <c r="CE7" s="80">
        <v>302.47000000000003</v>
      </c>
      <c r="CF7" s="80" t="s">
        <v>98</v>
      </c>
      <c r="CG7" s="80" t="s">
        <v>98</v>
      </c>
      <c r="CH7" s="80" t="s">
        <v>98</v>
      </c>
      <c r="CI7" s="80" t="s">
        <v>98</v>
      </c>
      <c r="CJ7" s="80">
        <v>392.81</v>
      </c>
      <c r="CK7" s="80">
        <v>285.60000000000002</v>
      </c>
      <c r="CL7" s="80" t="s">
        <v>98</v>
      </c>
      <c r="CM7" s="80" t="s">
        <v>98</v>
      </c>
      <c r="CN7" s="80" t="s">
        <v>98</v>
      </c>
      <c r="CO7" s="80" t="s">
        <v>98</v>
      </c>
      <c r="CP7" s="80">
        <v>84.28</v>
      </c>
      <c r="CQ7" s="80" t="s">
        <v>98</v>
      </c>
      <c r="CR7" s="80" t="s">
        <v>98</v>
      </c>
      <c r="CS7" s="80" t="s">
        <v>98</v>
      </c>
      <c r="CT7" s="80" t="s">
        <v>98</v>
      </c>
      <c r="CU7" s="80">
        <v>29.19</v>
      </c>
      <c r="CV7" s="80">
        <v>48.33</v>
      </c>
      <c r="CW7" s="80" t="s">
        <v>98</v>
      </c>
      <c r="CX7" s="80" t="s">
        <v>98</v>
      </c>
      <c r="CY7" s="80" t="s">
        <v>98</v>
      </c>
      <c r="CZ7" s="80" t="s">
        <v>98</v>
      </c>
      <c r="DA7" s="80">
        <v>60.24</v>
      </c>
      <c r="DB7" s="80" t="s">
        <v>98</v>
      </c>
      <c r="DC7" s="80" t="s">
        <v>98</v>
      </c>
      <c r="DD7" s="80" t="s">
        <v>98</v>
      </c>
      <c r="DE7" s="80" t="s">
        <v>98</v>
      </c>
      <c r="DF7" s="80">
        <v>66.040000000000006</v>
      </c>
      <c r="DG7" s="80">
        <v>70.34</v>
      </c>
      <c r="DH7" s="80" t="s">
        <v>98</v>
      </c>
      <c r="DI7" s="80" t="s">
        <v>98</v>
      </c>
      <c r="DJ7" s="80" t="s">
        <v>98</v>
      </c>
      <c r="DK7" s="80" t="s">
        <v>98</v>
      </c>
      <c r="DL7" s="80">
        <v>60.68</v>
      </c>
      <c r="DM7" s="80" t="s">
        <v>98</v>
      </c>
      <c r="DN7" s="80" t="s">
        <v>98</v>
      </c>
      <c r="DO7" s="80" t="s">
        <v>98</v>
      </c>
      <c r="DP7" s="80" t="s">
        <v>98</v>
      </c>
      <c r="DQ7" s="80">
        <v>28.04</v>
      </c>
      <c r="DR7" s="80">
        <v>35.5</v>
      </c>
      <c r="DS7" s="80" t="s">
        <v>98</v>
      </c>
      <c r="DT7" s="80" t="s">
        <v>98</v>
      </c>
      <c r="DU7" s="80" t="s">
        <v>98</v>
      </c>
      <c r="DV7" s="80" t="s">
        <v>98</v>
      </c>
      <c r="DW7" s="80">
        <v>17.600000000000001</v>
      </c>
      <c r="DX7" s="80" t="s">
        <v>98</v>
      </c>
      <c r="DY7" s="80" t="s">
        <v>98</v>
      </c>
      <c r="DZ7" s="80" t="s">
        <v>98</v>
      </c>
      <c r="EA7" s="80" t="s">
        <v>98</v>
      </c>
      <c r="EB7" s="80">
        <v>11.15</v>
      </c>
      <c r="EC7" s="80">
        <v>16.16</v>
      </c>
      <c r="ED7" s="80" t="s">
        <v>98</v>
      </c>
      <c r="EE7" s="80" t="s">
        <v>98</v>
      </c>
      <c r="EF7" s="80" t="s">
        <v>98</v>
      </c>
      <c r="EG7" s="80" t="s">
        <v>98</v>
      </c>
      <c r="EH7" s="80">
        <v>5.e-002</v>
      </c>
      <c r="EI7" s="80" t="s">
        <v>98</v>
      </c>
      <c r="EJ7" s="80" t="s">
        <v>98</v>
      </c>
      <c r="EK7" s="80" t="s">
        <v>98</v>
      </c>
      <c r="EL7" s="80" t="s">
        <v>98</v>
      </c>
      <c r="EM7" s="80">
        <v>0.25</v>
      </c>
      <c r="EN7" s="80">
        <v>0.28000000000000003</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53</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TS MIZUMA</cp:lastModifiedBy>
  <dcterms:created xsi:type="dcterms:W3CDTF">2025-12-12T09:10:20Z</dcterms:created>
  <dcterms:modified xsi:type="dcterms:W3CDTF">2026-02-05T23:40:27Z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2026-02-05T23:40:27Z</vt:filetime>
  </property>
</Properties>
</file>